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50" tabRatio="745" activeTab="1"/>
  </bookViews>
  <sheets>
    <sheet name="งบแสดงฐานะการเงิน" sheetId="35" r:id="rId1"/>
    <sheet name="งบแสดงผลการดำเนินงานฯ" sheetId="98" r:id="rId2"/>
    <sheet name="งบแสดงการเปลี่ยนแปลงฯ " sheetId="99" r:id="rId3"/>
    <sheet name="หมายเหตุ" sheetId="2" r:id="rId4"/>
    <sheet name="58" sheetId="83" r:id="rId5"/>
    <sheet name="59" sheetId="84" r:id="rId6"/>
  </sheets>
  <definedNames>
    <definedName name="_xlnm.Print_Titles" localSheetId="3">หมายเหตุ!$1:$3</definedName>
    <definedName name="_xlnm.Print_Titles" localSheetId="0">งบแสดงฐานะการเงิน!$1:$3</definedName>
    <definedName name="_xlnm.Print_Area" localSheetId="3">หมายเหตุ!$A$1:$D$295</definedName>
    <definedName name="_xlnm.Print_Area" localSheetId="0">งบแสดงฐานะการเงิน!$A$1:$K$45</definedName>
    <definedName name="_xlnm.Print_Area" localSheetId="1">งบแสดงผลการดำเนินงานฯ!$A$1:$F$38</definedName>
  </definedNames>
  <calcPr calcId="144525"/>
</workbook>
</file>

<file path=xl/comments1.xml><?xml version="1.0" encoding="utf-8"?>
<comments xmlns="http://schemas.openxmlformats.org/spreadsheetml/2006/main">
  <authors>
    <author>HP</author>
  </authors>
  <commentList>
    <comment ref="A197" authorId="0">
      <text>
        <r>
          <rPr>
            <b/>
            <sz val="9"/>
            <rFont val="Tahoma"/>
            <charset val="134"/>
          </rPr>
          <t>HP:</t>
        </r>
        <r>
          <rPr>
            <sz val="9"/>
            <rFont val="Tahoma"/>
            <charset val="134"/>
          </rPr>
          <t xml:space="preserve">
แยกออกมาจากค่าตอบแทนอื่น</t>
        </r>
      </text>
    </comment>
  </commentList>
</comments>
</file>

<file path=xl/sharedStrings.xml><?xml version="1.0" encoding="utf-8"?>
<sst xmlns="http://schemas.openxmlformats.org/spreadsheetml/2006/main" count="523" uniqueCount="263">
  <si>
    <t>องค์การบริหารส่วนตำบลห้วยปูลิง</t>
  </si>
  <si>
    <t>งบแสดงฐานะการเงิน</t>
  </si>
  <si>
    <t>สำหรับปีสิ้นสุดวันที่ 30 กันยายน 2565</t>
  </si>
  <si>
    <t>(หน่วย:บาท)</t>
  </si>
  <si>
    <t>สินทรัพย์</t>
  </si>
  <si>
    <t>หมายเหตุ</t>
  </si>
  <si>
    <t>ปี 2565</t>
  </si>
  <si>
    <t>ปี 2564</t>
  </si>
  <si>
    <t>สินทรัพย์หมุนเวียน</t>
  </si>
  <si>
    <t>เงินสดและรายการเทียบเท่าเงินสด</t>
  </si>
  <si>
    <t>ลูกหนี้อื่นระยะสั้น</t>
  </si>
  <si>
    <t>เงินให้กู้ยืมระยะสั้น</t>
  </si>
  <si>
    <t>เงินลงทุนระยะสั้น</t>
  </si>
  <si>
    <t>วัสดุคงเหลือ</t>
  </si>
  <si>
    <t>รวมสินทรัพย์หมุนเวียน</t>
  </si>
  <si>
    <t>สินทรัพย์ไม่หมุนเวียน</t>
  </si>
  <si>
    <t>เงินให้กู้ยืมระยะยาว</t>
  </si>
  <si>
    <t>เงินลงทุนระยะยาว</t>
  </si>
  <si>
    <t>ที่ดิน อาคาร และอุปกรณ์ - สุทธิ</t>
  </si>
  <si>
    <t>สินทรัพย์โครงสร้างพื้นฐาน - สุทธิ</t>
  </si>
  <si>
    <t>รวมสินทรัพย์ไม่หมุนเวียน</t>
  </si>
  <si>
    <t>รวมสินทรัพย์</t>
  </si>
  <si>
    <t>หนี้สินและสินทรัพย์สุทธิ/ส่วนทุน</t>
  </si>
  <si>
    <t>หนี้สิน</t>
  </si>
  <si>
    <t>หนี้สินหมุนเวียน</t>
  </si>
  <si>
    <t>เจ้าหนี้อื่นระยะสั้น</t>
  </si>
  <si>
    <t>เงินรับฝากระยะสั้น</t>
  </si>
  <si>
    <t>รวมหนี้สินหมุนเวียน</t>
  </si>
  <si>
    <t>หนี้สินไม่หมุนเวียน</t>
  </si>
  <si>
    <t>เงินรับฝากระยะยาว</t>
  </si>
  <si>
    <t>รวมหนี้สินไม่หมุนเวียน</t>
  </si>
  <si>
    <t>รวมหนี้สิน</t>
  </si>
  <si>
    <t>สินทรัพย์สุทธิ/ส่วนทุน</t>
  </si>
  <si>
    <t>รายได้สูง/(ต่ำ)กว่าค่าใช้จ่ายสะสม</t>
  </si>
  <si>
    <t>กำไร/ขาดทุนสุทธิ</t>
  </si>
  <si>
    <t>xxx</t>
  </si>
  <si>
    <t>รวมสินทรัพย์สุทธิ/ส่วนทุน</t>
  </si>
  <si>
    <t>รวมหนี้สิ้นและสินทรัพย์สุทธิ/ส่วนทุน</t>
  </si>
  <si>
    <t>หมายเหตุประกอบงบการเงินเป็นส่วนหนึ่งของรายงานการเงินนี้</t>
  </si>
  <si>
    <t>งบแสดงผลการดำเนินงานทางการเงิน</t>
  </si>
  <si>
    <t>รายได้</t>
  </si>
  <si>
    <t>รายได้ภาษีจัดสรร</t>
  </si>
  <si>
    <t>รายได้จากการอุดหนุนจากหน่วยงานภาครัฐ</t>
  </si>
  <si>
    <t>รายได้จากการจัดเก็บภาษี ค่าธรรมเนียม ค่าปรับ และใบอนุญาต</t>
  </si>
  <si>
    <t>รายได้ของกิจการเฉพาะการและหน่วยงานภายใต้สังกัด</t>
  </si>
  <si>
    <t>รายได้อื่น</t>
  </si>
  <si>
    <t>รวมรายได้</t>
  </si>
  <si>
    <t>ค่าใช้จ่าย</t>
  </si>
  <si>
    <t>ค่าใช้จ่ายบุคลากร</t>
  </si>
  <si>
    <t>ค่าบำเหน็จบำนาญ</t>
  </si>
  <si>
    <t>ค่าตอบแทน</t>
  </si>
  <si>
    <t>ค่าใช้สอย</t>
  </si>
  <si>
    <t>ค่าวัสดุ</t>
  </si>
  <si>
    <t>ค่าสาธารณูปโภค</t>
  </si>
  <si>
    <t>ค่าเสื่อมราคาและค่าตัดจัดหน่าย</t>
  </si>
  <si>
    <t>ค่าใช้จ่ายจากการอุดหนุนจากหน่วยงานภาครัฐ</t>
  </si>
  <si>
    <t>ค่าใช้จ่ายจากการอุดหนุนอื่นและบริจาค</t>
  </si>
  <si>
    <t>ค่าใช้จ่ายอื่น</t>
  </si>
  <si>
    <t>รวมค่าใช้จ่าย</t>
  </si>
  <si>
    <t>รายได้สูง/(ต่ำ) กว่าค่าใช้จ่ายก่อนต้นทุนทางการเงิน</t>
  </si>
  <si>
    <t>รายได้สูง/(ต่ำ) กว่าค่าใช้จ่ายสุทธิ</t>
  </si>
  <si>
    <t>.</t>
  </si>
  <si>
    <t>งบแสดงการเปลี่ยนแปลงสินทรัพย์สุทธิ/ส่วนทุน</t>
  </si>
  <si>
    <t>สำหรับปีสิ้นสุดวันที่ 30 กันยายน 25X4</t>
  </si>
  <si>
    <t>องค์ประกอบอื่นของสินทรัพย์สุทธิ/ส่วนทุน</t>
  </si>
  <si>
    <t>เงินสะสม</t>
  </si>
  <si>
    <t>เงินทุนสำรองเงินสะสม</t>
  </si>
  <si>
    <t>รายได้สะสม</t>
  </si>
  <si>
    <t>ทุนดำเนินการ</t>
  </si>
  <si>
    <t>กำไร/ขาดทุน
สะสม</t>
  </si>
  <si>
    <t>รวมรายได้สูง/(ต่ำ)กว่าค่าใช้จ่ายสะสม</t>
  </si>
  <si>
    <t xml:space="preserve">ยอดคงเหลือ ณ วันที่ 30 กันยายน 2563 - ตามที่รายงานไว้เดิม </t>
  </si>
  <si>
    <t>ผลสะสมจากการแก้ไขข้อผิดพลาดปีก่อน</t>
  </si>
  <si>
    <t>ผลสะสมของการเปลี่ยนแปลงนโยบายการบัญชี</t>
  </si>
  <si>
    <t>ยอดคงเหลือ ณ วันที่ 30 กันยายน 2563 - หลังการปรับปรุง</t>
  </si>
  <si>
    <t>การเปลี่ยนในสินทรัพย์สุทธิ/ส่วนทุนสำหรับปี 2564</t>
  </si>
  <si>
    <t>การเปลี่ยนแปลงที่ทำให้ทุนเพิ่ม/ลด</t>
  </si>
  <si>
    <t>รายได้สูง/(ต่ำ) กว่าค่าใช้จ่ายสำหรับงวด</t>
  </si>
  <si>
    <t>ยอดคงเหลือ ณ วันที่ 30 กันยายน 2564</t>
  </si>
  <si>
    <t xml:space="preserve">ยอดคงเหลือ ณ วันที่ 30 กันยายน 2564 - ตามที่รายงานไว้เดิม </t>
  </si>
  <si>
    <t>ยอดคงเหลือ ณ วันที่ 30 กันยายน 2564 - หลังการปรับปรุง</t>
  </si>
  <si>
    <t>การเปลี่ยนในสินทรัพย์สุทธิ/ส่วนทุนสำหรับปี 2565</t>
  </si>
  <si>
    <t>ยอดคงเหลือ ณ วันที่ 30 กันยายน 2565</t>
  </si>
  <si>
    <t>องค์การบริหารส่วนตำบลห้วยปูลิง อำเภอเมืองแม่ฮ่องสอน จังหวัดแม่ฮ่องสอน</t>
  </si>
  <si>
    <t>หมายเหตุประกอบงบการเงิน</t>
  </si>
  <si>
    <t>สำหรับปี สิ้นสุดวันที่ 30 กันยายน 2565</t>
  </si>
  <si>
    <t>หมายเหตุ 4 เงินสดและรายการเทียบเท่าเงินสด</t>
  </si>
  <si>
    <t>เงินฝากสถาบันการเงิน</t>
  </si>
  <si>
    <t>เงินฝากประจำที่มีกำหนดจ่ายคืนไม่เกิน 3 เดือน</t>
  </si>
  <si>
    <t xml:space="preserve">รวมเงินสดและรายการเทียบเท่าเงินสด           </t>
  </si>
  <si>
    <t>หมายเหตุ 5 ลูกหนี้อื่นระยะสั้น</t>
  </si>
  <si>
    <t>ลูกหนี้เงินมัดจำและเงินประกัน</t>
  </si>
  <si>
    <t>รายได้ค้างรับ</t>
  </si>
  <si>
    <t>รวมลูกหนี้อื่นระยะสั้น</t>
  </si>
  <si>
    <t>หมายเหตุ 6 เงินให้กู้ยืมระยะสั้น</t>
  </si>
  <si>
    <t>เงินให้กู้ยืม - เงินทุนโครงการเศรษฐกิจชุมชน</t>
  </si>
  <si>
    <t>รวมเงินให้กู้ยืมระยะสั้น</t>
  </si>
  <si>
    <t xml:space="preserve">หมายเหตุ 7 เงินลงทุนระยะสั้น </t>
  </si>
  <si>
    <t>เงินฝากประจำ</t>
  </si>
  <si>
    <t xml:space="preserve"> -</t>
  </si>
  <si>
    <t>รวมเงินลงทุนระยะสั้น</t>
  </si>
  <si>
    <t xml:space="preserve">หมายเหตุ 8 วัสดุคงเหลือ </t>
  </si>
  <si>
    <t>วัสดุคงคลัง</t>
  </si>
  <si>
    <t>รวมวัสดุคงเหลือ</t>
  </si>
  <si>
    <t>หมายเหตุ 9 เงินให้กู้ยืมระยะยาว</t>
  </si>
  <si>
    <t xml:space="preserve">เงินให้กู้ยืม - เงินทุนโครงการเศรษฐกิจชุมชน          </t>
  </si>
  <si>
    <r>
      <rPr>
        <u/>
        <sz val="16"/>
        <rFont val="TH SarabunPSK"/>
        <charset val="134"/>
      </rPr>
      <t>หัก</t>
    </r>
    <r>
      <rPr>
        <sz val="16"/>
        <rFont val="TH SarabunPSK"/>
        <charset val="134"/>
      </rPr>
      <t xml:space="preserve"> ส่วนที่จะครบกำหนดชำระภายใน 1 ปี</t>
    </r>
  </si>
  <si>
    <t>รวมเงินให้กู้ยืมระยะยาว</t>
  </si>
  <si>
    <t>หมายเหตุ 10 เงินลงทุนระยะยาว</t>
  </si>
  <si>
    <t>รวมเงินลงทุนระยะยาว</t>
  </si>
  <si>
    <t>หมายเหตุ 11 ที่ดิน อาคาร และอุปกรณ์</t>
  </si>
  <si>
    <t>อาคารและสิ่งปลูกสร้าง</t>
  </si>
  <si>
    <r>
      <rPr>
        <u/>
        <sz val="16"/>
        <rFont val="TH SarabunPSK"/>
        <charset val="134"/>
      </rPr>
      <t>หัก</t>
    </r>
    <r>
      <rPr>
        <sz val="16"/>
        <rFont val="TH SarabunPSK"/>
        <charset val="134"/>
      </rPr>
      <t xml:space="preserve"> ค่าเสื่อมราคาสะสม - อาคารและสิ่งปลูกสร้าง</t>
    </r>
  </si>
  <si>
    <t>อาคารและสิ่งปลูกสร้าง (สุทธิ)</t>
  </si>
  <si>
    <t>ครุภัณฑ์</t>
  </si>
  <si>
    <r>
      <rPr>
        <u/>
        <sz val="16"/>
        <rFont val="TH SarabunPSK"/>
        <charset val="134"/>
      </rPr>
      <t>หัก</t>
    </r>
    <r>
      <rPr>
        <sz val="16"/>
        <rFont val="TH SarabunPSK"/>
        <charset val="134"/>
      </rPr>
      <t xml:space="preserve"> ค่าเสื่อมราคาสะสม - ครุภัณฑ์</t>
    </r>
  </si>
  <si>
    <t>ครุภัณฑ์ (สุทธิ)</t>
  </si>
  <si>
    <t>รวมที่ดิน อาคาร และอุปกรณ์ (สุทธิ)</t>
  </si>
  <si>
    <t>หมายเหตุ 12 สินทรัพย์โครงสร้างพื้นฐาน</t>
  </si>
  <si>
    <t>ถนน</t>
  </si>
  <si>
    <r>
      <rPr>
        <u/>
        <sz val="16"/>
        <rFont val="TH SarabunPSK"/>
        <charset val="134"/>
      </rPr>
      <t>หัก</t>
    </r>
    <r>
      <rPr>
        <sz val="16"/>
        <rFont val="TH SarabunPSK"/>
        <charset val="134"/>
      </rPr>
      <t xml:space="preserve"> ค่าเสื่อมราคาสะสม - ถนน</t>
    </r>
  </si>
  <si>
    <t>ถนน (สุทธิ)</t>
  </si>
  <si>
    <t>สินทรัพย์โครงสร้างพื้นฐานอื่น</t>
  </si>
  <si>
    <r>
      <rPr>
        <u/>
        <sz val="16"/>
        <rFont val="TH Sarabun New"/>
        <charset val="134"/>
      </rPr>
      <t>หัก</t>
    </r>
    <r>
      <rPr>
        <sz val="16"/>
        <rFont val="TH Sarabun New"/>
        <charset val="134"/>
      </rPr>
      <t xml:space="preserve"> ค่าเสื่อมราคาสะสม - สินทรัพย์โครงสร้างพื้นฐานอื่น</t>
    </r>
  </si>
  <si>
    <t>สินทรัพย์โครงสร้างพื้นฐานอื่น (สุทธิ)</t>
  </si>
  <si>
    <t>รวมสินทรัพย์โครงสร้างพื้นฐาน (สุทธิ)</t>
  </si>
  <si>
    <t>หมายเหตุ 13 เจ้าหนี้ระยะสั้น</t>
  </si>
  <si>
    <t>ภาษีหัก ณ ที่จ่าย</t>
  </si>
  <si>
    <t>รวมเจ้าหนี้ระยะสั้น</t>
  </si>
  <si>
    <t>หมายเหตุ  14 เงินรับฝากระยะสั้น</t>
  </si>
  <si>
    <t>เงินรับฝากอื่น</t>
  </si>
  <si>
    <t>เงินประกันสัญญา</t>
  </si>
  <si>
    <t>รวมเงินรับฝากระยะสั้น</t>
  </si>
  <si>
    <t>หมายเหตุ 15 เงินรับฝากระยะยาว</t>
  </si>
  <si>
    <t>เงินรับฝากเงินทุนโครงการเศรษฐกิจชุมชน</t>
  </si>
  <si>
    <t>รวมเงินรับฝากระยะยาว</t>
  </si>
  <si>
    <t>หมายเหตุ 16 ภาระผูกพัน</t>
  </si>
  <si>
    <t>(หน่วย : บาท)</t>
  </si>
  <si>
    <t>- ภาระผูกพันเกี่ยวกับรายจ่ายฝ่ายทุน</t>
  </si>
  <si>
    <t>สัญญาที่ยังไม่ได้รับรู้</t>
  </si>
  <si>
    <t>ที่ดิน อาคาร และสิ่งปลูกสร้าง</t>
  </si>
  <si>
    <t>สินทรัพย์โครงสร้างพื้นฐาน</t>
  </si>
  <si>
    <t>รวมภาระผูกพัน</t>
  </si>
  <si>
    <t>หมายเหตุ 17 รายได้สูง/(ต่ำ)กว่าค่าใช้จ่ายสะสม</t>
  </si>
  <si>
    <t>หมายเหตุ 18 รายได้ภาษีจัดสรร</t>
  </si>
  <si>
    <t>รายได้ภาษี</t>
  </si>
  <si>
    <t>รายได้ภาษีรถยนต์</t>
  </si>
  <si>
    <t>รายได้ภาษีมูลค่าเพิ่มตาม พ.ร.บ.กำหนดแผนฯ</t>
  </si>
  <si>
    <t>รายได้ภาษีมูลค่าเพิ่มตาม พ.ร.บ.จัดสรรรายได้ฯ</t>
  </si>
  <si>
    <t>รายได้ภาษีธุรกิจเฉพาะ</t>
  </si>
  <si>
    <t>รายได้ภาษีสรรพสามิต</t>
  </si>
  <si>
    <t>รวมรายได้ภาษี</t>
  </si>
  <si>
    <t>รายได้ค่าธรรมเนียม</t>
  </si>
  <si>
    <t>รายได้ค่าภาคหลวงแร่</t>
  </si>
  <si>
    <t>รายได้ค่าภาคหลวงปิโตรเลียม</t>
  </si>
  <si>
    <t>รายได้เงินที่เก็บตามกฎหมายว่าด้วยอุทยานแห่งชาติ</t>
  </si>
  <si>
    <t>รายได้ค่าธรรมเนียมจดทะเบียนสิทธิและนิติกรรมตามประมวลกฎหมายที่ดิน</t>
  </si>
  <si>
    <t>รวมรายได้ค่าธรรมเนียม</t>
  </si>
  <si>
    <t>รวมรายได้ภาษีจัดสรร</t>
  </si>
  <si>
    <t>หมายเหตุ 19 รายได้จากการอุดหนุนจากหน่วยงานภาครัฐ</t>
  </si>
  <si>
    <t>รายได้เงินอุดหนุนทั่วไปตามอำนาจหน้าที่และภารกิจถ่ายโอน</t>
  </si>
  <si>
    <t>รายได้เงินอุดหนุนทั่วไปที่รัฐกำหนดวัตถุประสงค์</t>
  </si>
  <si>
    <t>รายได้เงินอุดหนุนเฉพาะกิจ</t>
  </si>
  <si>
    <t>รวมรายได้จากการอุดหนุนจากหน่วยงานภาครัฐ</t>
  </si>
  <si>
    <t>หมายเหตุ 20 รายได้จากการจัดเก็บภาษี ค่าธรรมเนียม ค่าปรับ และใบอนุญาต</t>
  </si>
  <si>
    <t>รายได้ใบอนุญาต</t>
  </si>
  <si>
    <t>รวมรายได้จากการจัดเก็บภาษี ค่าธรรมเนียม ค่าปรับ และใบอนุญาต</t>
  </si>
  <si>
    <t>หมายเหตุ 21 รายได้ของกิจการเฉพาะการและหน่วยงานภายใต้สังกัด</t>
  </si>
  <si>
    <t>รายได้ของโรงเรียน และศูนย์พัฒนาเด็กเล็ก</t>
  </si>
  <si>
    <t xml:space="preserve">           รายได้อื่น</t>
  </si>
  <si>
    <t xml:space="preserve">            รายได้จากการอุดหนุนอื่นและบริจาค</t>
  </si>
  <si>
    <t>รวมรายได้ของโรงเรียน และศูนย์พัฒนาเด็กเล็ก</t>
  </si>
  <si>
    <t>รวมรายได้ของกิจการเฉพาะการและหน่วยงานภายใต้สังกัด</t>
  </si>
  <si>
    <t>หมายเหตุ 22 รายได้อื่น</t>
  </si>
  <si>
    <t>รายได้ดอกเบี้ยเงินฝากที่สถาบันการเงิน</t>
  </si>
  <si>
    <t>รายได้ดอกเบี้ยหรือเงินปันผล</t>
  </si>
  <si>
    <t>รวมรายได้อื่น</t>
  </si>
  <si>
    <t>หมายเหตุ 23 ค่าใช้จ่ายบุคลากร</t>
  </si>
  <si>
    <t>เงินเดือน (ฝ่ายประจำ)</t>
  </si>
  <si>
    <t>เงินเดือน (ฝ่ายการเมือง)</t>
  </si>
  <si>
    <t>ค่าล่วงเวลา</t>
  </si>
  <si>
    <t>เงินประจำตำแหน่ง</t>
  </si>
  <si>
    <t>เงินตอบแทนพนักงานขององค์กรปกครองส่วนท้องถิ่น</t>
  </si>
  <si>
    <t>เงินค่าครองชีพ</t>
  </si>
  <si>
    <t>โบนัส</t>
  </si>
  <si>
    <t>เงินช่วยการศึกษาบุตร</t>
  </si>
  <si>
    <t>เงินช่วยเหลือบุตร</t>
  </si>
  <si>
    <t>เงินวิทยฐานะ</t>
  </si>
  <si>
    <t>เงินสมทบ กบท.</t>
  </si>
  <si>
    <t>เงินสมทบกองทุนประกันสังคม</t>
  </si>
  <si>
    <t>เงินสมทบกองทุนเงินทดแทน</t>
  </si>
  <si>
    <t>ค่าเช่าบ้าน</t>
  </si>
  <si>
    <t>เงินเพิ่ม</t>
  </si>
  <si>
    <t>รวมค่าใช้จ่ายบุคลากร</t>
  </si>
  <si>
    <t>หมายเหตุ 24 ค่าบำเหน็จบำนาญ</t>
  </si>
  <si>
    <t>บำนาญ</t>
  </si>
  <si>
    <t>รวมค่าบำเหน็จบำนาญ</t>
  </si>
  <si>
    <t>หมายเหตุ 25 ค่าตอบแทน</t>
  </si>
  <si>
    <t>ค่าตอบแทนการปฏิบัติงาน</t>
  </si>
  <si>
    <t>ค่าตอบแทนอาสาสมัคร</t>
  </si>
  <si>
    <t>รวมค่าตอบแทน</t>
  </si>
  <si>
    <t>หมายเหตุ 26 ค่าใช้สอย</t>
  </si>
  <si>
    <t>ค่าใช้จ่ายด้านการฝึกอบรม</t>
  </si>
  <si>
    <t>ค่าใช้จ่ายเดินทาง</t>
  </si>
  <si>
    <t>ค่าซ่อมแซมและบำรุงรักษา</t>
  </si>
  <si>
    <t>ค่าจ้างเหมาบริการ</t>
  </si>
  <si>
    <t>ค่าใช้จ่ายในการประชุม</t>
  </si>
  <si>
    <t>ค่าเช่า</t>
  </si>
  <si>
    <t>ค่าประชาสัมพันธ์</t>
  </si>
  <si>
    <t>ค่าใช้สอยอื่น</t>
  </si>
  <si>
    <t>รวมค่าใช้สอย</t>
  </si>
  <si>
    <t>หมายเหตุ 27 ค่าวัสดุ</t>
  </si>
  <si>
    <t>ค่าวัสดุใช้ไป</t>
  </si>
  <si>
    <t>ค่าแก็สและน้ำมันเชื้อเพลิง</t>
  </si>
  <si>
    <t>ค่าจัดหาสินทรัพย์มูลค่าต่ำกว่าเกณฑ์</t>
  </si>
  <si>
    <t>รวมค่าวัสดุ</t>
  </si>
  <si>
    <t>หมายเหตุ  28 ค่าสาธารณูปโภค</t>
  </si>
  <si>
    <t>ค่าไฟฟ้า</t>
  </si>
  <si>
    <t>ค่าน้ำประปาและบาดาล</t>
  </si>
  <si>
    <t>ค่าโทรศัพท์</t>
  </si>
  <si>
    <t>ค่าบริการสื่อสารและโทรคมนาคม</t>
  </si>
  <si>
    <t>ค่าบริการไปรษณีย์</t>
  </si>
  <si>
    <t>รวมค่าสาธารณูปโภค</t>
  </si>
  <si>
    <t>หมายเหตุ 29 ค่าเสื่อมราคาและค่าตัดจำหน่าย</t>
  </si>
  <si>
    <t>รวมคาเสื่อมราคาและค่าตัดจำหน่าย</t>
  </si>
  <si>
    <t>หมายเหตุ 30 ค่าใช้จ่ายจากการอุดหนุนจากหน่วยงานภาครัฐ</t>
  </si>
  <si>
    <t>ค่าใช้จ่ายเงินอุดหนุนเพื่อการดำเนินงาน</t>
  </si>
  <si>
    <t>ค่าใช้จ่ายอุดหนุน - หน่วยงานภาครัฐ</t>
  </si>
  <si>
    <t>รวมค่าใช้จ่ายเงินอุดหนุนเพื่อดำเนินงาน</t>
  </si>
  <si>
    <t>รวมค่าใช้จ่ายจากการอุดหนุนจากหน่วยงานภาครัฐ</t>
  </si>
  <si>
    <t>หมายเหตุ 31 ค่าใช้จ่ายจากการอุดหนุนอื่นและบริจาค</t>
  </si>
  <si>
    <t>ค่าใช้จ่ายอุดหนุนเพื่อการดำเนินงาน - ภาคครัวเรือน</t>
  </si>
  <si>
    <t>เงินอุดหนุนเพื่อการดำเนินงาน - องค์กรไม่หวังผลกำไร</t>
  </si>
  <si>
    <t>ค่าใช้จ่ายช่วยเหลือตามมาตรการของรัฐบาล</t>
  </si>
  <si>
    <t>ค่าใช้จ่ายสวัสดิการของรัฐบาล</t>
  </si>
  <si>
    <t>ค่าใช้จ่ายอุดหนุนเพื่อโภชนาการ</t>
  </si>
  <si>
    <t>ค่าใช้จ่ายอุดหนุนเพื่อการศึกษา</t>
  </si>
  <si>
    <t>ค่าใช้จ่ายอุดหนุนเพื่อการบริการสังคม</t>
  </si>
  <si>
    <t>ค่าใช้จ่ายอุดหนุนเพื่อการดำเนินงานอื่น</t>
  </si>
  <si>
    <t>รวมค่าใช้จ่ายจากการอุดหนุนอื่นและบริจาค</t>
  </si>
  <si>
    <t>หมายเหตุ 32 ค่าใช้จ่ายอื่น</t>
  </si>
  <si>
    <t>รวมค่าใช้จ่ายอื่น</t>
  </si>
  <si>
    <t>ชื่อองค์กรปกครองส่วนท้องถิ่น</t>
  </si>
  <si>
    <t xml:space="preserve">หมายเหตุ 33 การจัดประเภทรายการใหม่  </t>
  </si>
  <si>
    <t xml:space="preserve">              ตัวเลขเปรียบเทียบในงบการเงินปี 2564 มีการจัดประเภทใหม่ เพื่อให้สอดคล้องกับการจัดประเภท</t>
  </si>
  <si>
    <t>และการแสดงรายการในงบการเงิน ปี 2565</t>
  </si>
  <si>
    <t>ก่อนจัด
ประเภทใหม่</t>
  </si>
  <si>
    <t>เพิ่ม/(ลด)</t>
  </si>
  <si>
    <t>หลังจัด
ประเภทใหม่</t>
  </si>
  <si>
    <t xml:space="preserve">    สินทรัพย์หมุนเวียน</t>
  </si>
  <si>
    <t>ลูกหนี้หมุนเวียนและรายได้ค้างรับ</t>
  </si>
  <si>
    <t>สินค้าและวัสดุคงเหลือ</t>
  </si>
  <si>
    <t xml:space="preserve">   สินทรัพย์ไม่หมุนเวียน</t>
  </si>
  <si>
    <t>ลูกหนี้ - ระยะยาว</t>
  </si>
  <si>
    <t>สินทรัพย์ไม่หมุนเวียนอื่น</t>
  </si>
  <si>
    <t>รวม</t>
  </si>
  <si>
    <t>ค่าใช้จ่ายค้างจ่าย</t>
  </si>
  <si>
    <t>รายได้จัดเก็บเอง</t>
  </si>
  <si>
    <t>รายได้ที่รัฐบาลอุดหนุนให้</t>
  </si>
  <si>
    <t>ต้นทุนขายสินค้าและบริการ</t>
  </si>
  <si>
    <t>สำหรับปี สิ้นสุดวันที่ 30 กันยายน 25XX</t>
  </si>
  <si>
    <t>หมายเหตุ 59 เหตุการณ์ภายหลังวันที่ในรายงาน</t>
  </si>
  <si>
    <t>- ให้องค์กรปกครองส่วนท้องถิ่นเปิดเผยเหตุการณ์ที่มีผลกระทบ หรือเหตุการณ์สำคัญที่เกิดขึ้นหลังวันที่ 30 กันยายน 25X2 -</t>
  </si>
</sst>
</file>

<file path=xl/styles.xml><?xml version="1.0" encoding="utf-8"?>
<styleSheet xmlns="http://schemas.openxmlformats.org/spreadsheetml/2006/main">
  <numFmts count="6">
    <numFmt numFmtId="176" formatCode="_-* #,##0.00_-;\-* #,##0.00_-;_-* &quot;-&quot;??_-;_-@_-"/>
    <numFmt numFmtId="177" formatCode="_-* #,##0_-;\-* #,##0_-;_-* &quot;-&quot;_-;_-@_-"/>
    <numFmt numFmtId="178" formatCode="_-&quot;฿&quot;* #,##0_-;\-&quot;฿&quot;* #,##0_-;_-&quot;฿&quot;* &quot;-&quot;_-;_-@_-"/>
    <numFmt numFmtId="179" formatCode="[$-1041E]#,##0.00;\(#,##0.00\);&quot;-&quot;"/>
    <numFmt numFmtId="180" formatCode="_-&quot;฿&quot;* #,##0.00_-;\-&quot;฿&quot;* #,##0.00_-;_-&quot;฿&quot;* &quot;-&quot;??_-;_-@_-"/>
    <numFmt numFmtId="181" formatCode="#,##0.00_);\(#,##0.00\)"/>
  </numFmts>
  <fonts count="46">
    <font>
      <sz val="11"/>
      <color theme="1"/>
      <name val="Tahoma"/>
      <charset val="222"/>
      <scheme val="minor"/>
    </font>
    <font>
      <sz val="11"/>
      <color theme="1"/>
      <name val="TH Sarabun New"/>
      <charset val="134"/>
    </font>
    <font>
      <sz val="14"/>
      <color rgb="FFFF0000"/>
      <name val="TH Sarabun New"/>
      <charset val="134"/>
    </font>
    <font>
      <sz val="14"/>
      <color theme="1"/>
      <name val="TH Sarabun New"/>
      <charset val="134"/>
    </font>
    <font>
      <b/>
      <sz val="16"/>
      <color theme="1"/>
      <name val="TH Sarabun New"/>
      <charset val="134"/>
    </font>
    <font>
      <b/>
      <sz val="14"/>
      <color theme="1"/>
      <name val="TH Sarabun New"/>
      <charset val="134"/>
    </font>
    <font>
      <b/>
      <sz val="14"/>
      <name val="TH Sarabun New"/>
      <charset val="134"/>
    </font>
    <font>
      <sz val="16"/>
      <name val="TH Sarabun New"/>
      <charset val="134"/>
    </font>
    <font>
      <b/>
      <sz val="16"/>
      <name val="TH SarabunPSK"/>
      <charset val="134"/>
    </font>
    <font>
      <sz val="16"/>
      <name val="TH SarabunPSK"/>
      <charset val="134"/>
    </font>
    <font>
      <b/>
      <sz val="16"/>
      <name val="TH Sarabun New"/>
      <charset val="134"/>
    </font>
    <font>
      <sz val="16"/>
      <name val="TH SarabunPSK"/>
      <charset val="222"/>
    </font>
    <font>
      <b/>
      <sz val="16"/>
      <name val="TH SarabunPSK"/>
      <charset val="222"/>
    </font>
    <font>
      <u/>
      <sz val="16"/>
      <name val="TH SarabunPSK"/>
      <charset val="134"/>
    </font>
    <font>
      <u/>
      <sz val="16"/>
      <name val="TH Sarabun New"/>
      <charset val="134"/>
    </font>
    <font>
      <b/>
      <sz val="16"/>
      <color indexed="8"/>
      <name val="TH SarabunPSK"/>
      <charset val="222"/>
    </font>
    <font>
      <sz val="16"/>
      <color indexed="8"/>
      <name val="TH SarabunPSK"/>
      <charset val="222"/>
    </font>
    <font>
      <b/>
      <sz val="16"/>
      <color theme="1"/>
      <name val="TH SarabunPSK"/>
      <charset val="134"/>
    </font>
    <font>
      <sz val="16"/>
      <color theme="1"/>
      <name val="TH SarabunPSK"/>
      <charset val="134"/>
    </font>
    <font>
      <sz val="15"/>
      <color theme="1"/>
      <name val="TH SarabunPSK"/>
      <charset val="134"/>
    </font>
    <font>
      <sz val="16"/>
      <color theme="1"/>
      <name val="TH Sarabun New"/>
      <charset val="134"/>
    </font>
    <font>
      <strike/>
      <sz val="16"/>
      <name val="TH SarabunPSK"/>
      <charset val="134"/>
    </font>
    <font>
      <b/>
      <strike/>
      <sz val="16"/>
      <name val="TH SarabunPSK"/>
      <charset val="134"/>
    </font>
    <font>
      <sz val="11"/>
      <color theme="0"/>
      <name val="Tahoma"/>
      <charset val="0"/>
      <scheme val="minor"/>
    </font>
    <font>
      <sz val="11"/>
      <color theme="1"/>
      <name val="Tahoma"/>
      <charset val="0"/>
      <scheme val="minor"/>
    </font>
    <font>
      <sz val="11"/>
      <color theme="1"/>
      <name val="Tahoma"/>
      <charset val="134"/>
      <scheme val="minor"/>
    </font>
    <font>
      <b/>
      <sz val="11"/>
      <color theme="3"/>
      <name val="Tahoma"/>
      <charset val="134"/>
      <scheme val="minor"/>
    </font>
    <font>
      <u/>
      <sz val="11"/>
      <color rgb="FF800080"/>
      <name val="Tahoma"/>
      <charset val="0"/>
      <scheme val="minor"/>
    </font>
    <font>
      <u/>
      <sz val="11"/>
      <color rgb="FF0000FF"/>
      <name val="Tahoma"/>
      <charset val="0"/>
      <scheme val="minor"/>
    </font>
    <font>
      <sz val="11"/>
      <color rgb="FF9C6500"/>
      <name val="Tahoma"/>
      <charset val="0"/>
      <scheme val="minor"/>
    </font>
    <font>
      <b/>
      <sz val="11"/>
      <color theme="1"/>
      <name val="Tahoma"/>
      <charset val="0"/>
      <scheme val="minor"/>
    </font>
    <font>
      <b/>
      <sz val="11"/>
      <color rgb="FF3F3F3F"/>
      <name val="Tahoma"/>
      <charset val="0"/>
      <scheme val="minor"/>
    </font>
    <font>
      <sz val="11"/>
      <color rgb="FFFF0000"/>
      <name val="Tahoma"/>
      <charset val="0"/>
      <scheme val="minor"/>
    </font>
    <font>
      <b/>
      <sz val="18"/>
      <color theme="3"/>
      <name val="Tahoma"/>
      <charset val="134"/>
      <scheme val="minor"/>
    </font>
    <font>
      <i/>
      <sz val="11"/>
      <color rgb="FF7F7F7F"/>
      <name val="Tahoma"/>
      <charset val="0"/>
      <scheme val="minor"/>
    </font>
    <font>
      <b/>
      <sz val="15"/>
      <color theme="3"/>
      <name val="Tahoma"/>
      <charset val="134"/>
      <scheme val="minor"/>
    </font>
    <font>
      <b/>
      <sz val="13"/>
      <color theme="3"/>
      <name val="Tahoma"/>
      <charset val="134"/>
      <scheme val="minor"/>
    </font>
    <font>
      <sz val="11"/>
      <color rgb="FF006100"/>
      <name val="Tahoma"/>
      <charset val="0"/>
      <scheme val="minor"/>
    </font>
    <font>
      <b/>
      <sz val="11"/>
      <color rgb="FFFA7D00"/>
      <name val="Tahoma"/>
      <charset val="0"/>
      <scheme val="minor"/>
    </font>
    <font>
      <sz val="11"/>
      <color rgb="FF3F3F76"/>
      <name val="Tahoma"/>
      <charset val="0"/>
      <scheme val="minor"/>
    </font>
    <font>
      <b/>
      <sz val="11"/>
      <color rgb="FFFFFFFF"/>
      <name val="Tahoma"/>
      <charset val="0"/>
      <scheme val="minor"/>
    </font>
    <font>
      <sz val="11"/>
      <color rgb="FF9C0006"/>
      <name val="Tahoma"/>
      <charset val="0"/>
      <scheme val="minor"/>
    </font>
    <font>
      <sz val="11"/>
      <color rgb="FFFA7D00"/>
      <name val="Tahoma"/>
      <charset val="0"/>
      <scheme val="minor"/>
    </font>
    <font>
      <sz val="12"/>
      <color theme="1"/>
      <name val="Tahoma"/>
      <charset val="134"/>
      <scheme val="minor"/>
    </font>
    <font>
      <b/>
      <sz val="9"/>
      <name val="Tahoma"/>
      <charset val="134"/>
    </font>
    <font>
      <sz val="9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24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177" fontId="25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78" fontId="25" fillId="0" borderId="0" applyFont="0" applyFill="0" applyBorder="0" applyAlignment="0" applyProtection="0">
      <alignment vertical="center"/>
    </xf>
    <xf numFmtId="180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5" borderId="9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14" borderId="11" applyNumberFormat="0" applyAlignment="0" applyProtection="0">
      <alignment vertical="center"/>
    </xf>
    <xf numFmtId="0" fontId="39" fillId="22" borderId="11" applyNumberFormat="0" applyAlignment="0" applyProtection="0">
      <alignment vertical="center"/>
    </xf>
    <xf numFmtId="0" fontId="31" fillId="14" borderId="8" applyNumberFormat="0" applyAlignment="0" applyProtection="0">
      <alignment vertical="center"/>
    </xf>
    <xf numFmtId="0" fontId="40" fillId="24" borderId="12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43" fillId="0" borderId="0"/>
  </cellStyleXfs>
  <cellXfs count="27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7" fillId="0" borderId="0" xfId="0" applyFont="1"/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horizontal="center" vertical="top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right" vertical="top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>
      <alignment horizontal="left" vertical="top"/>
    </xf>
    <xf numFmtId="181" fontId="9" fillId="0" borderId="0" xfId="0" applyNumberFormat="1" applyFont="1" applyFill="1" applyAlignment="1" applyProtection="1">
      <alignment horizontal="right" vertical="center" wrapText="1"/>
      <protection hidden="1"/>
    </xf>
    <xf numFmtId="181" fontId="9" fillId="0" borderId="0" xfId="2" applyNumberFormat="1" applyFont="1" applyFill="1" applyAlignment="1" applyProtection="1">
      <alignment horizontal="right" vertical="center" wrapText="1"/>
      <protection hidden="1"/>
    </xf>
    <xf numFmtId="0" fontId="9" fillId="0" borderId="0" xfId="0" applyFont="1" applyFill="1" applyAlignment="1">
      <alignment vertical="center"/>
    </xf>
    <xf numFmtId="181" fontId="9" fillId="0" borderId="0" xfId="0" applyNumberFormat="1" applyFont="1" applyFill="1" applyAlignment="1" applyProtection="1">
      <alignment horizontal="right" vertical="center"/>
      <protection hidden="1"/>
    </xf>
    <xf numFmtId="181" fontId="9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Alignment="1">
      <alignment vertical="center"/>
    </xf>
    <xf numFmtId="176" fontId="8" fillId="0" borderId="2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Alignment="1">
      <alignment horizontal="center" vertical="center"/>
    </xf>
    <xf numFmtId="4" fontId="8" fillId="0" borderId="2" xfId="0" applyNumberFormat="1" applyFont="1" applyFill="1" applyBorder="1" applyAlignment="1" applyProtection="1">
      <alignment horizontal="right" vertical="center"/>
      <protection locked="0"/>
    </xf>
    <xf numFmtId="181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176" fontId="9" fillId="0" borderId="0" xfId="0" applyNumberFormat="1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181" fontId="8" fillId="0" borderId="3" xfId="0" applyNumberFormat="1" applyFont="1" applyFill="1" applyBorder="1" applyAlignment="1" applyProtection="1">
      <alignment horizontal="right" vertical="center"/>
      <protection locked="0"/>
    </xf>
    <xf numFmtId="181" fontId="8" fillId="0" borderId="0" xfId="0" applyNumberFormat="1" applyFont="1" applyFill="1" applyAlignment="1">
      <alignment horizontal="right" vertical="center"/>
    </xf>
    <xf numFmtId="4" fontId="8" fillId="0" borderId="3" xfId="0" applyNumberFormat="1" applyFont="1" applyFill="1" applyBorder="1" applyAlignment="1" applyProtection="1">
      <alignment horizontal="right" vertical="center"/>
      <protection locked="0"/>
    </xf>
    <xf numFmtId="181" fontId="8" fillId="0" borderId="0" xfId="0" applyNumberFormat="1" applyFont="1" applyFill="1" applyAlignment="1" applyProtection="1">
      <alignment horizontal="right" vertical="center"/>
      <protection locked="0"/>
    </xf>
    <xf numFmtId="4" fontId="8" fillId="0" borderId="0" xfId="0" applyNumberFormat="1" applyFont="1" applyFill="1" applyAlignment="1" applyProtection="1">
      <alignment horizontal="right" vertical="center"/>
      <protection locked="0"/>
    </xf>
    <xf numFmtId="0" fontId="9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 wrapText="1"/>
    </xf>
    <xf numFmtId="176" fontId="9" fillId="0" borderId="0" xfId="2" applyFont="1" applyFill="1" applyAlignment="1" applyProtection="1">
      <alignment horizontal="center" vertical="center" wrapText="1"/>
    </xf>
    <xf numFmtId="0" fontId="9" fillId="0" borderId="0" xfId="0" applyFont="1" applyFill="1" applyAlignment="1">
      <alignment vertical="center" shrinkToFit="1"/>
    </xf>
    <xf numFmtId="176" fontId="8" fillId="0" borderId="3" xfId="0" applyNumberFormat="1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top" wrapText="1"/>
    </xf>
    <xf numFmtId="0" fontId="10" fillId="2" borderId="0" xfId="0" applyFont="1" applyFill="1" applyAlignment="1">
      <alignment horizontal="left" vertical="center"/>
    </xf>
    <xf numFmtId="0" fontId="11" fillId="0" borderId="0" xfId="0" applyFont="1" applyFill="1"/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76" fontId="9" fillId="0" borderId="0" xfId="2" applyFont="1" applyFill="1" applyAlignment="1">
      <alignment horizontal="center" vertical="top"/>
    </xf>
    <xf numFmtId="0" fontId="12" fillId="0" borderId="0" xfId="0" applyFont="1" applyFill="1"/>
    <xf numFmtId="176" fontId="8" fillId="0" borderId="3" xfId="2" applyFont="1" applyFill="1" applyBorder="1" applyAlignment="1">
      <alignment horizontal="center" vertical="top"/>
    </xf>
    <xf numFmtId="176" fontId="8" fillId="0" borderId="0" xfId="2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176" fontId="9" fillId="0" borderId="0" xfId="2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76" fontId="10" fillId="0" borderId="3" xfId="2" applyFont="1" applyFill="1" applyBorder="1" applyAlignment="1">
      <alignment horizontal="center" vertical="center"/>
    </xf>
    <xf numFmtId="176" fontId="10" fillId="0" borderId="0" xfId="2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8" fillId="0" borderId="0" xfId="0" applyFont="1" applyFill="1" applyAlignment="1">
      <alignment horizontal="center" vertical="center"/>
    </xf>
    <xf numFmtId="0" fontId="9" fillId="0" borderId="0" xfId="0" applyFont="1" applyFill="1"/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176" fontId="8" fillId="0" borderId="3" xfId="2" applyFont="1" applyFill="1" applyBorder="1" applyAlignment="1">
      <alignment horizontal="center" vertical="center"/>
    </xf>
    <xf numFmtId="176" fontId="8" fillId="0" borderId="0" xfId="2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6" fontId="9" fillId="0" borderId="1" xfId="2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181" fontId="9" fillId="0" borderId="1" xfId="2" applyNumberFormat="1" applyFont="1" applyFill="1" applyBorder="1" applyAlignment="1">
      <alignment horizontal="right" vertical="top"/>
    </xf>
    <xf numFmtId="176" fontId="9" fillId="0" borderId="0" xfId="2" applyFont="1" applyFill="1" applyBorder="1" applyAlignment="1">
      <alignment horizontal="right" vertical="top"/>
    </xf>
    <xf numFmtId="176" fontId="8" fillId="0" borderId="4" xfId="2" applyFont="1" applyFill="1" applyBorder="1" applyAlignment="1">
      <alignment horizontal="center" vertical="center"/>
    </xf>
    <xf numFmtId="0" fontId="13" fillId="0" borderId="0" xfId="0" applyFont="1" applyFill="1" applyAlignment="1">
      <alignment vertical="top"/>
    </xf>
    <xf numFmtId="176" fontId="9" fillId="0" borderId="0" xfId="2" applyFont="1" applyFill="1" applyBorder="1" applyAlignment="1">
      <alignment horizontal="center" vertical="top"/>
    </xf>
    <xf numFmtId="181" fontId="9" fillId="0" borderId="0" xfId="2" applyNumberFormat="1" applyFont="1" applyFill="1" applyBorder="1" applyAlignment="1">
      <alignment horizontal="right" vertical="top"/>
    </xf>
    <xf numFmtId="176" fontId="10" fillId="0" borderId="4" xfId="2" applyFont="1" applyFill="1" applyBorder="1" applyAlignment="1">
      <alignment horizontal="center" vertical="center"/>
    </xf>
    <xf numFmtId="176" fontId="10" fillId="0" borderId="2" xfId="2" applyFont="1" applyFill="1" applyBorder="1" applyAlignment="1">
      <alignment horizontal="center" vertical="center"/>
    </xf>
    <xf numFmtId="176" fontId="11" fillId="0" borderId="0" xfId="2" applyFont="1" applyFill="1"/>
    <xf numFmtId="176" fontId="9" fillId="0" borderId="1" xfId="2" applyFont="1" applyFill="1" applyBorder="1" applyAlignment="1">
      <alignment horizontal="center" vertical="center"/>
    </xf>
    <xf numFmtId="181" fontId="9" fillId="0" borderId="1" xfId="2" applyNumberFormat="1" applyFont="1" applyFill="1" applyBorder="1" applyAlignment="1">
      <alignment horizontal="right" vertical="center"/>
    </xf>
    <xf numFmtId="176" fontId="7" fillId="0" borderId="0" xfId="2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176" fontId="7" fillId="0" borderId="0" xfId="2" applyFont="1" applyFill="1" applyBorder="1" applyAlignment="1">
      <alignment horizontal="center" vertical="center"/>
    </xf>
    <xf numFmtId="181" fontId="7" fillId="0" borderId="0" xfId="2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right" vertical="top" readingOrder="1"/>
      <protection locked="0"/>
    </xf>
    <xf numFmtId="49" fontId="12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top" readingOrder="1"/>
      <protection locked="0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176" fontId="12" fillId="0" borderId="0" xfId="2" applyFont="1" applyFill="1" applyBorder="1" applyAlignment="1">
      <alignment vertical="center"/>
    </xf>
    <xf numFmtId="176" fontId="11" fillId="0" borderId="0" xfId="2" applyFont="1" applyFill="1" applyBorder="1" applyAlignment="1">
      <alignment vertical="center"/>
    </xf>
    <xf numFmtId="179" fontId="16" fillId="0" borderId="0" xfId="0" applyNumberFormat="1" applyFont="1" applyFill="1" applyBorder="1" applyAlignment="1" applyProtection="1">
      <alignment vertical="center" readingOrder="1"/>
      <protection locked="0"/>
    </xf>
    <xf numFmtId="179" fontId="16" fillId="0" borderId="0" xfId="0" applyNumberFormat="1" applyFont="1" applyFill="1" applyBorder="1" applyAlignment="1" applyProtection="1">
      <alignment horizontal="right" vertical="center" readingOrder="1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/>
    <xf numFmtId="0" fontId="12" fillId="0" borderId="0" xfId="0" applyFont="1" applyFill="1" applyBorder="1" applyAlignment="1"/>
    <xf numFmtId="176" fontId="12" fillId="0" borderId="3" xfId="2" applyFont="1" applyFill="1" applyBorder="1" applyAlignment="1"/>
    <xf numFmtId="176" fontId="12" fillId="0" borderId="3" xfId="2" applyFont="1" applyFill="1" applyBorder="1" applyAlignment="1">
      <alignment vertical="center"/>
    </xf>
    <xf numFmtId="179" fontId="15" fillId="0" borderId="0" xfId="0" applyNumberFormat="1" applyFont="1" applyFill="1" applyBorder="1" applyAlignment="1" applyProtection="1">
      <alignment horizontal="right" vertical="top" readingOrder="1"/>
      <protection locked="0"/>
    </xf>
    <xf numFmtId="0" fontId="15" fillId="0" borderId="0" xfId="0" applyFont="1" applyFill="1" applyBorder="1" applyAlignment="1" applyProtection="1">
      <alignment horizontal="center" vertical="top" readingOrder="1"/>
      <protection locked="0"/>
    </xf>
    <xf numFmtId="0" fontId="12" fillId="0" borderId="0" xfId="0" applyFont="1" applyFill="1" applyAlignment="1"/>
    <xf numFmtId="176" fontId="12" fillId="0" borderId="0" xfId="2" applyFont="1" applyFill="1" applyAlignment="1"/>
    <xf numFmtId="0" fontId="4" fillId="0" borderId="0" xfId="0" applyFont="1" applyFill="1" applyAlignment="1">
      <alignment horizontal="left" vertical="top"/>
    </xf>
    <xf numFmtId="179" fontId="12" fillId="0" borderId="0" xfId="0" applyNumberFormat="1" applyFont="1" applyFill="1" applyBorder="1" applyAlignment="1"/>
    <xf numFmtId="179" fontId="12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left" vertical="top"/>
    </xf>
    <xf numFmtId="179" fontId="12" fillId="0" borderId="0" xfId="0" applyNumberFormat="1" applyFont="1" applyFill="1" applyAlignment="1"/>
    <xf numFmtId="179" fontId="12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left" vertical="center"/>
    </xf>
    <xf numFmtId="176" fontId="18" fillId="0" borderId="0" xfId="2" applyFont="1" applyFill="1" applyAlignment="1">
      <alignment horizontal="center" vertical="top"/>
    </xf>
    <xf numFmtId="176" fontId="18" fillId="0" borderId="0" xfId="2" applyFont="1" applyFill="1" applyBorder="1" applyAlignment="1">
      <alignment horizontal="center" vertical="top"/>
    </xf>
    <xf numFmtId="0" fontId="17" fillId="0" borderId="0" xfId="0" applyFont="1" applyFill="1"/>
    <xf numFmtId="176" fontId="17" fillId="0" borderId="3" xfId="2" applyFont="1" applyFill="1" applyBorder="1" applyAlignment="1">
      <alignment horizontal="center" vertical="center"/>
    </xf>
    <xf numFmtId="0" fontId="17" fillId="0" borderId="0" xfId="0" applyFont="1" applyFill="1" applyAlignment="1">
      <alignment vertical="top"/>
    </xf>
    <xf numFmtId="0" fontId="18" fillId="0" borderId="0" xfId="0" applyFont="1" applyFill="1"/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top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top"/>
    </xf>
    <xf numFmtId="0" fontId="18" fillId="0" borderId="0" xfId="0" applyFont="1" applyFill="1" applyAlignment="1">
      <alignment vertical="top"/>
    </xf>
    <xf numFmtId="176" fontId="18" fillId="0" borderId="0" xfId="2" applyFont="1" applyFill="1" applyAlignment="1">
      <alignment horizontal="center" vertical="center"/>
    </xf>
    <xf numFmtId="176" fontId="18" fillId="0" borderId="4" xfId="2" applyFont="1" applyFill="1" applyBorder="1" applyAlignment="1">
      <alignment horizontal="center" vertical="center"/>
    </xf>
    <xf numFmtId="176" fontId="18" fillId="0" borderId="0" xfId="2" applyFont="1" applyFill="1" applyAlignment="1">
      <alignment vertical="top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176" fontId="18" fillId="0" borderId="5" xfId="2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176" fontId="18" fillId="0" borderId="0" xfId="2" applyFont="1" applyFill="1" applyBorder="1" applyAlignment="1">
      <alignment vertical="top"/>
    </xf>
    <xf numFmtId="0" fontId="20" fillId="0" borderId="0" xfId="0" applyFont="1" applyFill="1" applyAlignment="1">
      <alignment vertical="top"/>
    </xf>
    <xf numFmtId="176" fontId="20" fillId="0" borderId="0" xfId="2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176" fontId="4" fillId="0" borderId="4" xfId="2" applyFont="1" applyFill="1" applyBorder="1" applyAlignment="1">
      <alignment horizontal="center" vertical="center"/>
    </xf>
    <xf numFmtId="176" fontId="12" fillId="0" borderId="2" xfId="0" applyNumberFormat="1" applyFont="1" applyFill="1" applyBorder="1"/>
    <xf numFmtId="176" fontId="12" fillId="0" borderId="0" xfId="0" applyNumberFormat="1" applyFont="1" applyFill="1"/>
    <xf numFmtId="176" fontId="18" fillId="0" borderId="1" xfId="2" applyFont="1" applyFill="1" applyBorder="1" applyAlignment="1">
      <alignment vertical="top"/>
    </xf>
    <xf numFmtId="176" fontId="18" fillId="0" borderId="1" xfId="2" applyFont="1" applyFill="1" applyBorder="1" applyAlignment="1">
      <alignment vertical="top"/>
    </xf>
    <xf numFmtId="176" fontId="17" fillId="0" borderId="2" xfId="2" applyFont="1" applyFill="1" applyBorder="1" applyAlignment="1">
      <alignment horizontal="center" vertical="center"/>
    </xf>
    <xf numFmtId="0" fontId="8" fillId="0" borderId="0" xfId="0" applyFont="1" applyFill="1"/>
    <xf numFmtId="176" fontId="17" fillId="0" borderId="3" xfId="2" applyFont="1" applyFill="1" applyBorder="1" applyAlignment="1">
      <alignment horizontal="center" vertical="top"/>
    </xf>
    <xf numFmtId="0" fontId="18" fillId="0" borderId="0" xfId="0" applyFont="1" applyFill="1" applyAlignment="1">
      <alignment horizontal="left" vertical="top"/>
    </xf>
    <xf numFmtId="176" fontId="18" fillId="0" borderId="0" xfId="2" applyFont="1" applyFill="1" applyAlignment="1">
      <alignment vertical="top"/>
    </xf>
    <xf numFmtId="176" fontId="18" fillId="0" borderId="0" xfId="2" applyFont="1" applyFill="1" applyBorder="1" applyAlignment="1">
      <alignment horizontal="center" vertical="center"/>
    </xf>
    <xf numFmtId="176" fontId="18" fillId="0" borderId="0" xfId="2" applyFont="1" applyFill="1" applyBorder="1" applyAlignment="1">
      <alignment horizontal="center" vertical="center"/>
    </xf>
    <xf numFmtId="176" fontId="18" fillId="0" borderId="0" xfId="2" applyFont="1" applyFill="1" applyAlignment="1">
      <alignment horizontal="center" vertical="center"/>
    </xf>
    <xf numFmtId="176" fontId="18" fillId="0" borderId="1" xfId="2" applyFont="1" applyFill="1" applyBorder="1" applyAlignment="1">
      <alignment horizontal="center" vertical="center"/>
    </xf>
    <xf numFmtId="176" fontId="18" fillId="0" borderId="1" xfId="2" applyFont="1" applyFill="1" applyBorder="1" applyAlignment="1">
      <alignment horizontal="center" vertical="center"/>
    </xf>
    <xf numFmtId="176" fontId="17" fillId="0" borderId="2" xfId="2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76" fontId="17" fillId="0" borderId="4" xfId="2" applyFont="1" applyFill="1" applyBorder="1" applyAlignment="1">
      <alignment horizontal="center" vertical="center"/>
    </xf>
    <xf numFmtId="176" fontId="17" fillId="0" borderId="2" xfId="0" applyNumberFormat="1" applyFont="1" applyFill="1" applyBorder="1" applyAlignment="1">
      <alignment horizontal="center" vertical="center"/>
    </xf>
    <xf numFmtId="176" fontId="17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176" fontId="18" fillId="0" borderId="0" xfId="2" applyFont="1" applyFill="1" applyAlignment="1">
      <alignment horizontal="center" vertical="top"/>
    </xf>
    <xf numFmtId="176" fontId="18" fillId="0" borderId="1" xfId="2" applyFont="1" applyFill="1" applyBorder="1" applyAlignment="1">
      <alignment horizontal="center" vertical="top"/>
    </xf>
    <xf numFmtId="176" fontId="18" fillId="0" borderId="1" xfId="2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10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176" fontId="9" fillId="0" borderId="0" xfId="2" applyFont="1" applyAlignment="1">
      <alignment vertical="top"/>
    </xf>
    <xf numFmtId="0" fontId="8" fillId="0" borderId="0" xfId="0" applyFont="1" applyAlignment="1">
      <alignment horizontal="center" vertical="top"/>
    </xf>
    <xf numFmtId="176" fontId="8" fillId="0" borderId="0" xfId="2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176" fontId="8" fillId="0" borderId="0" xfId="2" applyFont="1" applyAlignment="1">
      <alignment horizontal="right" vertical="top"/>
    </xf>
    <xf numFmtId="176" fontId="9" fillId="0" borderId="0" xfId="2" applyFont="1" applyAlignment="1">
      <alignment horizontal="center" vertical="top"/>
    </xf>
    <xf numFmtId="49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vertical="top" wrapText="1"/>
    </xf>
    <xf numFmtId="176" fontId="9" fillId="0" borderId="1" xfId="2" applyFont="1" applyBorder="1" applyAlignment="1">
      <alignment horizontal="center" vertical="top"/>
    </xf>
    <xf numFmtId="176" fontId="9" fillId="0" borderId="0" xfId="2" applyFont="1" applyBorder="1" applyAlignment="1">
      <alignment horizontal="center" vertical="top"/>
    </xf>
    <xf numFmtId="0" fontId="8" fillId="0" borderId="0" xfId="0" applyFont="1" applyAlignment="1">
      <alignment horizontal="left" vertical="top"/>
    </xf>
    <xf numFmtId="49" fontId="9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center" vertical="top" wrapText="1"/>
    </xf>
    <xf numFmtId="49" fontId="9" fillId="0" borderId="0" xfId="0" applyNumberFormat="1" applyFont="1" applyAlignment="1">
      <alignment vertical="top" wrapText="1"/>
    </xf>
    <xf numFmtId="176" fontId="8" fillId="0" borderId="4" xfId="2" applyFont="1" applyBorder="1" applyAlignment="1">
      <alignment horizontal="center" vertical="top"/>
    </xf>
    <xf numFmtId="176" fontId="8" fillId="0" borderId="0" xfId="2" applyFont="1" applyBorder="1" applyAlignment="1">
      <alignment horizontal="center" vertical="top"/>
    </xf>
    <xf numFmtId="176" fontId="8" fillId="0" borderId="3" xfId="2" applyFont="1" applyBorder="1" applyAlignment="1">
      <alignment horizontal="center" vertical="top"/>
    </xf>
    <xf numFmtId="176" fontId="9" fillId="0" borderId="0" xfId="2" applyFont="1" applyFill="1"/>
    <xf numFmtId="49" fontId="9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/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/>
    <xf numFmtId="0" fontId="9" fillId="0" borderId="0" xfId="0" applyFont="1" applyFill="1" applyAlignment="1">
      <alignment horizontal="left" vertical="center"/>
    </xf>
    <xf numFmtId="176" fontId="8" fillId="0" borderId="0" xfId="2" applyFont="1" applyFill="1" applyAlignment="1">
      <alignment horizontal="center"/>
    </xf>
    <xf numFmtId="176" fontId="8" fillId="0" borderId="0" xfId="2" applyFont="1" applyFill="1" applyAlignment="1">
      <alignment horizontal="right"/>
    </xf>
    <xf numFmtId="49" fontId="8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 vertical="top"/>
    </xf>
    <xf numFmtId="176" fontId="9" fillId="0" borderId="0" xfId="2" applyFont="1" applyFill="1" applyAlignment="1">
      <alignment horizontal="center" vertical="top"/>
    </xf>
    <xf numFmtId="176" fontId="9" fillId="0" borderId="0" xfId="2" applyFont="1" applyFill="1" applyAlignment="1">
      <alignment horizontal="center"/>
    </xf>
    <xf numFmtId="176" fontId="9" fillId="0" borderId="0" xfId="2" applyFont="1" applyFill="1" applyAlignment="1">
      <alignment horizontal="center"/>
    </xf>
    <xf numFmtId="176" fontId="8" fillId="0" borderId="4" xfId="2" applyFont="1" applyFill="1" applyBorder="1" applyAlignment="1">
      <alignment horizontal="center"/>
    </xf>
    <xf numFmtId="176" fontId="8" fillId="0" borderId="0" xfId="2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176" fontId="8" fillId="0" borderId="3" xfId="2" applyFont="1" applyFill="1" applyBorder="1" applyAlignment="1">
      <alignment horizontal="center"/>
    </xf>
    <xf numFmtId="176" fontId="8" fillId="0" borderId="1" xfId="2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left" vertical="top"/>
    </xf>
    <xf numFmtId="176" fontId="21" fillId="0" borderId="0" xfId="2" applyFont="1" applyFill="1" applyAlignment="1">
      <alignment horizontal="center"/>
    </xf>
    <xf numFmtId="49" fontId="21" fillId="0" borderId="0" xfId="0" applyNumberFormat="1" applyFont="1" applyFill="1" applyAlignment="1">
      <alignment horizontal="center" vertical="top"/>
    </xf>
    <xf numFmtId="0" fontId="21" fillId="0" borderId="0" xfId="0" applyFont="1" applyFill="1" applyAlignment="1">
      <alignment horizontal="left" vertical="top"/>
    </xf>
    <xf numFmtId="176" fontId="8" fillId="0" borderId="3" xfId="2" applyFont="1" applyFill="1" applyBorder="1" applyAlignment="1">
      <alignment horizontal="center"/>
    </xf>
    <xf numFmtId="0" fontId="9" fillId="0" borderId="0" xfId="0" applyFont="1" applyFill="1" applyAlignment="1">
      <alignment horizontal="center" vertical="top"/>
    </xf>
    <xf numFmtId="0" fontId="3" fillId="0" borderId="0" xfId="0" applyFont="1" applyAlignment="1" quotePrefix="1">
      <alignment horizontal="left" vertical="center"/>
    </xf>
  </cellXfs>
  <cellStyles count="50">
    <cellStyle name="ปกติ" xfId="0" builtinId="0"/>
    <cellStyle name="20% - ส่วนที่ถูกเน้น4" xfId="1" builtinId="42"/>
    <cellStyle name="เครื่องหมายจุลภาค" xfId="2" builtinId="3"/>
    <cellStyle name="เครื่องหมายจุลภาค [0]" xfId="3" builtinId="6"/>
    <cellStyle name="40% - ส่วนที่ถูกเน้น2" xfId="4" builtinId="35"/>
    <cellStyle name="การเชื่อมโยงหลายมิติที่ตาม" xfId="5" builtinId="9"/>
    <cellStyle name="60% - ส่วนที่ถูกเน้น5" xfId="6" builtinId="48"/>
    <cellStyle name="การเชื่อมโยงหลายมิติ" xfId="7" builtinId="8"/>
    <cellStyle name="เครื่องหมายสกุลเงิน [0]" xfId="8" builtinId="7"/>
    <cellStyle name="เครื่องหมายสกุลเงิน" xfId="9" builtinId="4"/>
    <cellStyle name="เปอร์เซ็นต์" xfId="10" builtinId="5"/>
    <cellStyle name="40% - ส่วนที่ถูกเน้น5" xfId="11" builtinId="47"/>
    <cellStyle name="หมายเหตุ" xfId="12" builtinId="10"/>
    <cellStyle name="ข้อความเตือน" xfId="13" builtinId="11"/>
    <cellStyle name="20% - ส่วนที่ถูกเน้น3" xfId="14" builtinId="38"/>
    <cellStyle name="ชื่อเรื่อง" xfId="15" builtinId="15"/>
    <cellStyle name="ข้อความอธิบาย" xfId="16" builtinId="53"/>
    <cellStyle name="หัวเรื่อง 1" xfId="17" builtinId="16"/>
    <cellStyle name="หัวเรื่อง 2" xfId="18" builtinId="17"/>
    <cellStyle name="หัวเรื่อง 3" xfId="19" builtinId="18"/>
    <cellStyle name="หัวเรื่อง 4" xfId="20" builtinId="19"/>
    <cellStyle name="การคำนวณ" xfId="21" builtinId="22"/>
    <cellStyle name="ป้อนค่า" xfId="22" builtinId="20"/>
    <cellStyle name="แสดงผล" xfId="23" builtinId="21"/>
    <cellStyle name="เซลล์ตรวจสอบ" xfId="24" builtinId="23"/>
    <cellStyle name="40% - ส่วนที่ถูกเน้น1" xfId="25" builtinId="31"/>
    <cellStyle name="เซลล์ที่มีลิงก์" xfId="26" builtinId="24"/>
    <cellStyle name="ผลรวม" xfId="27" builtinId="25"/>
    <cellStyle name="ดี" xfId="28" builtinId="26"/>
    <cellStyle name="60% - ส่วนที่ถูกเน้น6" xfId="29" builtinId="52"/>
    <cellStyle name="แย่" xfId="30" builtinId="27"/>
    <cellStyle name="ปานกลาง" xfId="31" builtinId="28"/>
    <cellStyle name="ส่วนที่ถูกเน้น1" xfId="32" builtinId="29"/>
    <cellStyle name="20% - ส่วนที่ถูกเน้น1" xfId="33" builtinId="30"/>
    <cellStyle name="20% - ส่วนที่ถูกเน้น5" xfId="34" builtinId="46"/>
    <cellStyle name="60% - ส่วนที่ถูกเน้น1" xfId="35" builtinId="32"/>
    <cellStyle name="ส่วนที่ถูกเน้น2" xfId="36" builtinId="33"/>
    <cellStyle name="20% - ส่วนที่ถูกเน้น2" xfId="37" builtinId="34"/>
    <cellStyle name="20% - ส่วนที่ถูกเน้น6" xfId="38" builtinId="50"/>
    <cellStyle name="60% - ส่วนที่ถูกเน้น2" xfId="39" builtinId="36"/>
    <cellStyle name="ส่วนที่ถูกเน้น3" xfId="40" builtinId="37"/>
    <cellStyle name="40% - ส่วนที่ถูกเน้น3" xfId="41" builtinId="39"/>
    <cellStyle name="60% - ส่วนที่ถูกเน้น3" xfId="42" builtinId="40"/>
    <cellStyle name="ส่วนที่ถูกเน้น4" xfId="43" builtinId="41"/>
    <cellStyle name="40% - ส่วนที่ถูกเน้น4" xfId="44" builtinId="43"/>
    <cellStyle name="60% - ส่วนที่ถูกเน้น4" xfId="45" builtinId="44"/>
    <cellStyle name="ส่วนที่ถูกเน้น5" xfId="46" builtinId="45"/>
    <cellStyle name="ส่วนที่ถูกเน้น6" xfId="47" builtinId="49"/>
    <cellStyle name="40% - ส่วนที่ถูกเน้น6" xfId="48" builtinId="51"/>
    <cellStyle name="Normal 2" xfId="49"/>
  </cellStyles>
  <tableStyles count="0" defaultTableStyle="TableStyleMedium2" defaultPivotStyle="PivotStyleLight16"/>
  <colors>
    <mruColors>
      <color rgb="000000FF"/>
      <color rgb="0000FF00"/>
      <color rgb="0066FF99"/>
      <color rgb="00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238125</xdr:colOff>
      <xdr:row>34</xdr:row>
      <xdr:rowOff>95250</xdr:rowOff>
    </xdr:from>
    <xdr:to>
      <xdr:col>10</xdr:col>
      <xdr:colOff>768350</xdr:colOff>
      <xdr:row>41</xdr:row>
      <xdr:rowOff>222250</xdr:rowOff>
    </xdr:to>
    <xdr:sp>
      <xdr:nvSpPr>
        <xdr:cNvPr id="4" name="TextBox 1"/>
        <xdr:cNvSpPr txBox="1"/>
      </xdr:nvSpPr>
      <xdr:spPr>
        <a:xfrm>
          <a:off x="238125" y="8943975"/>
          <a:ext cx="7388225" cy="200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th-TH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th-TH" sz="1600">
            <a:latin typeface="TH SarabunPSK" panose="020B0500040200020003" charset="0"/>
            <a:cs typeface="TH SarabunPSK" panose="020B0500040200020003" charset="0"/>
          </a:endParaRPr>
        </a:p>
        <a:p>
          <a:endParaRPr lang="th-TH" sz="1600">
            <a:latin typeface="TH SarabunPSK" panose="020B0500040200020003" charset="0"/>
            <a:cs typeface="TH SarabunPSK" panose="020B0500040200020003" charset="0"/>
          </a:endParaRPr>
        </a:p>
        <a:p>
          <a:r>
            <a:rPr lang="th-TH" sz="1600">
              <a:latin typeface="TH SarabunPSK" panose="020B0500040200020003" charset="0"/>
              <a:cs typeface="TH SarabunPSK" panose="020B0500040200020003" charset="0"/>
            </a:rPr>
            <a:t>      .............................................                   .................................................                          ...............................................</a:t>
          </a:r>
          <a:endParaRPr lang="th-TH" sz="1600">
            <a:latin typeface="TH SarabunPSK" panose="020B0500040200020003" charset="0"/>
            <a:cs typeface="TH SarabunPSK" panose="020B0500040200020003" charset="0"/>
          </a:endParaRPr>
        </a:p>
        <a:p>
          <a:r>
            <a:rPr lang="th-TH" sz="1600">
              <a:latin typeface="TH SarabunPSK" panose="020B0500040200020003" charset="0"/>
              <a:cs typeface="TH SarabunPSK" panose="020B0500040200020003" charset="0"/>
            </a:rPr>
            <a:t>   (นางสาวณัฐวรันธร  พงษ์ชัยรัชต์)               (</a:t>
          </a:r>
          <a:r>
            <a:rPr lang="th-TH" sz="1600">
              <a:latin typeface="TH SarabunPSK" panose="020B0500040200020003" charset="0"/>
              <a:cs typeface="TH SarabunPSK" panose="020B0500040200020003" charset="0"/>
              <a:sym typeface="+mn-ea"/>
            </a:rPr>
            <a:t>นางสาวณัฐวรันธร  พงษ์ชัยรัชต์</a:t>
          </a:r>
          <a:r>
            <a:rPr lang="th-TH" sz="1600">
              <a:latin typeface="TH SarabunPSK" panose="020B0500040200020003" charset="0"/>
              <a:cs typeface="TH SarabunPSK" panose="020B0500040200020003" charset="0"/>
            </a:rPr>
            <a:t>) </a:t>
          </a:r>
          <a:r>
            <a:rPr lang="th-TH" sz="1600" baseline="0">
              <a:latin typeface="TH SarabunPSK" panose="020B0500040200020003" charset="0"/>
              <a:cs typeface="TH SarabunPSK" panose="020B0500040200020003" charset="0"/>
            </a:rPr>
            <a:t>  </a:t>
          </a:r>
          <a:r>
            <a:rPr lang="th-TH" sz="1600">
              <a:latin typeface="TH SarabunPSK" panose="020B0500040200020003" charset="0"/>
              <a:cs typeface="TH SarabunPSK" panose="020B0500040200020003" charset="0"/>
            </a:rPr>
            <a:t>                       (นายไชยา  ประหยัดทรัพย์)</a:t>
          </a:r>
          <a:endParaRPr lang="th-TH" sz="1600">
            <a:latin typeface="TH SarabunPSK" panose="020B0500040200020003" charset="0"/>
            <a:cs typeface="TH SarabunPSK" panose="020B0500040200020003" charset="0"/>
          </a:endParaRPr>
        </a:p>
        <a:p>
          <a:r>
            <a:rPr lang="th-TH" sz="1600">
              <a:latin typeface="TH SarabunPSK" panose="020B0500040200020003" charset="0"/>
              <a:cs typeface="TH SarabunPSK" panose="020B0500040200020003" charset="0"/>
            </a:rPr>
            <a:t>         ผู้อำนวยการกองคลัง                   ผู้อำนวยการกองคลัง รักษาราชการแทน               นายกองค์การบริหารส่วนตำบลห้วยปูลิง</a:t>
          </a:r>
          <a:endParaRPr lang="th-TH" sz="1600">
            <a:latin typeface="TH SarabunPSK" panose="020B0500040200020003" charset="0"/>
            <a:cs typeface="TH SarabunPSK" panose="020B0500040200020003" charset="0"/>
          </a:endParaRPr>
        </a:p>
        <a:p>
          <a:r>
            <a:rPr lang="th-TH" sz="1600">
              <a:latin typeface="TH SarabunPSK" panose="020B0500040200020003" charset="0"/>
              <a:cs typeface="TH SarabunPSK" panose="020B0500040200020003" charset="0"/>
            </a:rPr>
            <a:t>                                                           ปลัดองค์กรปกครองส่วนท้องถิ่น          </a:t>
          </a:r>
          <a:endParaRPr lang="th-TH" altLang="en-US" sz="1600">
            <a:latin typeface="TH SarabunPSK" panose="020B0500040200020003" charset="0"/>
            <a:cs typeface="TH SarabunPSK" panose="020B0500040200020003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635</xdr:colOff>
      <xdr:row>28</xdr:row>
      <xdr:rowOff>247650</xdr:rowOff>
    </xdr:from>
    <xdr:to>
      <xdr:col>6</xdr:col>
      <xdr:colOff>454660</xdr:colOff>
      <xdr:row>37</xdr:row>
      <xdr:rowOff>104775</xdr:rowOff>
    </xdr:to>
    <xdr:sp>
      <xdr:nvSpPr>
        <xdr:cNvPr id="3" name="TextBox 1"/>
        <xdr:cNvSpPr txBox="1"/>
      </xdr:nvSpPr>
      <xdr:spPr>
        <a:xfrm>
          <a:off x="635" y="7781925"/>
          <a:ext cx="7626350" cy="2257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th-TH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th-TH" sz="1600">
            <a:latin typeface="TH SarabunPSK" panose="020B0500040200020003" charset="0"/>
            <a:cs typeface="TH SarabunPSK" panose="020B0500040200020003" charset="0"/>
          </a:endParaRPr>
        </a:p>
        <a:p>
          <a:endParaRPr lang="th-TH" sz="1600">
            <a:latin typeface="TH SarabunPSK" panose="020B0500040200020003" charset="0"/>
            <a:cs typeface="TH SarabunPSK" panose="020B0500040200020003" charset="0"/>
          </a:endParaRPr>
        </a:p>
        <a:p>
          <a:r>
            <a:rPr lang="th-TH" sz="1600">
              <a:latin typeface="TH SarabunPSK" panose="020B0500040200020003" charset="0"/>
              <a:cs typeface="TH SarabunPSK" panose="020B0500040200020003" charset="0"/>
            </a:rPr>
            <a:t>      .............................................                   .................................................                    ...............................................</a:t>
          </a:r>
          <a:endParaRPr lang="th-TH" sz="1600">
            <a:latin typeface="TH SarabunPSK" panose="020B0500040200020003" charset="0"/>
            <a:cs typeface="TH SarabunPSK" panose="020B0500040200020003" charset="0"/>
          </a:endParaRPr>
        </a:p>
        <a:p>
          <a:r>
            <a:rPr lang="th-TH" sz="1600">
              <a:latin typeface="TH SarabunPSK" panose="020B0500040200020003" charset="0"/>
              <a:cs typeface="TH SarabunPSK" panose="020B0500040200020003" charset="0"/>
            </a:rPr>
            <a:t>   (นางสาวณัฐวรันธร  พงษ์ชัยรัชต์)               (</a:t>
          </a:r>
          <a:r>
            <a:rPr lang="th-TH" sz="1600">
              <a:latin typeface="TH SarabunPSK" panose="020B0500040200020003" charset="0"/>
              <a:cs typeface="TH SarabunPSK" panose="020B0500040200020003" charset="0"/>
              <a:sym typeface="+mn-ea"/>
            </a:rPr>
            <a:t>นางสาวณัฐวรันธร  พงษ์ชัยรัชต์</a:t>
          </a:r>
          <a:r>
            <a:rPr lang="th-TH" sz="1600">
              <a:latin typeface="TH SarabunPSK" panose="020B0500040200020003" charset="0"/>
              <a:cs typeface="TH SarabunPSK" panose="020B0500040200020003" charset="0"/>
            </a:rPr>
            <a:t>) </a:t>
          </a:r>
          <a:r>
            <a:rPr lang="th-TH" sz="1600" baseline="0">
              <a:latin typeface="TH SarabunPSK" panose="020B0500040200020003" charset="0"/>
              <a:cs typeface="TH SarabunPSK" panose="020B0500040200020003" charset="0"/>
            </a:rPr>
            <a:t>  </a:t>
          </a:r>
          <a:r>
            <a:rPr lang="th-TH" sz="1600">
              <a:latin typeface="TH SarabunPSK" panose="020B0500040200020003" charset="0"/>
              <a:cs typeface="TH SarabunPSK" panose="020B0500040200020003" charset="0"/>
            </a:rPr>
            <a:t>                  (นายไชยา  ประหยัดทรัพย์)</a:t>
          </a:r>
          <a:endParaRPr lang="th-TH" sz="1600">
            <a:latin typeface="TH SarabunPSK" panose="020B0500040200020003" charset="0"/>
            <a:cs typeface="TH SarabunPSK" panose="020B0500040200020003" charset="0"/>
          </a:endParaRPr>
        </a:p>
        <a:p>
          <a:r>
            <a:rPr lang="th-TH" sz="1600">
              <a:latin typeface="TH SarabunPSK" panose="020B0500040200020003" charset="0"/>
              <a:cs typeface="TH SarabunPSK" panose="020B0500040200020003" charset="0"/>
            </a:rPr>
            <a:t>         ผู้อำนวยการกองคลัง                   ผู้อำนวยการกองคลัง รักษาราชการแทน          นายกองค์การบริหารส่วนตำบลห้วยปูลิง</a:t>
          </a:r>
          <a:endParaRPr lang="th-TH" sz="1600">
            <a:latin typeface="TH SarabunPSK" panose="020B0500040200020003" charset="0"/>
            <a:cs typeface="TH SarabunPSK" panose="020B0500040200020003" charset="0"/>
          </a:endParaRPr>
        </a:p>
        <a:p>
          <a:r>
            <a:rPr lang="th-TH" sz="1600">
              <a:latin typeface="TH SarabunPSK" panose="020B0500040200020003" charset="0"/>
              <a:cs typeface="TH SarabunPSK" panose="020B0500040200020003" charset="0"/>
            </a:rPr>
            <a:t>                                                           ปลัดองค์กรปกครองส่วนท้องถิ่น          </a:t>
          </a:r>
          <a:endParaRPr lang="th-TH" altLang="en-US" sz="1600">
            <a:latin typeface="TH SarabunPSK" panose="020B0500040200020003" charset="0"/>
            <a:cs typeface="TH SarabunPSK" panose="020B0500040200020003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2743201</xdr:colOff>
      <xdr:row>26</xdr:row>
      <xdr:rowOff>76200</xdr:rowOff>
    </xdr:from>
    <xdr:to>
      <xdr:col>9</xdr:col>
      <xdr:colOff>723901</xdr:colOff>
      <xdr:row>33</xdr:row>
      <xdr:rowOff>53817</xdr:rowOff>
    </xdr:to>
    <xdr:sp>
      <xdr:nvSpPr>
        <xdr:cNvPr id="2" name="TextBox 1"/>
        <xdr:cNvSpPr txBox="1"/>
      </xdr:nvSpPr>
      <xdr:spPr>
        <a:xfrm>
          <a:off x="2743200" y="8353425"/>
          <a:ext cx="8020050" cy="2110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05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endParaRPr lang="th-TH" sz="105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 .............................................         	    .................................................        	      ...............................................</a:t>
          </a:r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(                                   )        	   (                                   ) </a:t>
          </a:r>
          <a:r>
            <a:rPr lang="th-TH" sz="1600" baseline="0">
              <a:latin typeface="TH Sarabun New" panose="020B0500040200020003" pitchFamily="34" charset="-34"/>
              <a:cs typeface="TH Sarabun New" panose="020B0500040200020003" pitchFamily="34" charset="-34"/>
            </a:rPr>
            <a:t>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     	      (                           </a:t>
          </a:r>
          <a:r>
            <a:rPr lang="th-TH" sz="1600" baseline="0">
              <a:latin typeface="TH Sarabun New" panose="020B0500040200020003" pitchFamily="34" charset="-34"/>
              <a:cs typeface="TH Sarabun New" panose="020B0500040200020003" pitchFamily="34" charset="-34"/>
            </a:rPr>
            <a:t>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     )</a:t>
          </a:r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     หัวหน้าหน่วยงานคลัง               	   ปลัดองค์กรปกครองส่วนท้องถิ่น         	    นายกองค์กรปกครองส่วนท้องถิ่น</a:t>
          </a:r>
          <a:endParaRPr lang="th-TH" sz="1600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-0.249977111117893"/>
  </sheetPr>
  <dimension ref="A1:N35"/>
  <sheetViews>
    <sheetView view="pageBreakPreview" zoomScaleNormal="100" topLeftCell="A25" workbookViewId="0">
      <selection activeCell="I45" sqref="I45"/>
    </sheetView>
  </sheetViews>
  <sheetFormatPr defaultColWidth="9" defaultRowHeight="21"/>
  <cols>
    <col min="1" max="1" width="6.125" style="102" customWidth="1"/>
    <col min="2" max="2" width="3.875" style="102" customWidth="1"/>
    <col min="3" max="3" width="9" style="102"/>
    <col min="4" max="4" width="8.125" style="102" customWidth="1"/>
    <col min="5" max="5" width="9" style="102"/>
    <col min="6" max="6" width="24.25" style="102" customWidth="1"/>
    <col min="7" max="7" width="9" style="192"/>
    <col min="8" max="8" width="4.125" style="102" customWidth="1"/>
    <col min="9" max="9" width="15.375" style="241" customWidth="1"/>
    <col min="10" max="10" width="1.125" style="241" customWidth="1"/>
    <col min="11" max="11" width="14.625" style="241" customWidth="1"/>
    <col min="12" max="12" width="16.875" style="102" customWidth="1"/>
    <col min="13" max="13" width="40.875" style="242" customWidth="1"/>
    <col min="14" max="14" width="25" style="102" customWidth="1"/>
    <col min="15" max="16384" width="9" style="102"/>
  </cols>
  <sheetData>
    <row r="1" spans="1:11">
      <c r="A1" s="243" t="s">
        <v>0</v>
      </c>
      <c r="B1" s="243"/>
      <c r="C1" s="243"/>
      <c r="D1" s="243"/>
      <c r="E1" s="243"/>
      <c r="F1" s="243"/>
      <c r="G1" s="243"/>
      <c r="H1" s="243"/>
      <c r="I1" s="251"/>
      <c r="J1" s="251"/>
      <c r="K1" s="251"/>
    </row>
    <row r="2" spans="1:11">
      <c r="A2" s="243" t="s">
        <v>1</v>
      </c>
      <c r="B2" s="243"/>
      <c r="C2" s="243"/>
      <c r="D2" s="243"/>
      <c r="E2" s="243"/>
      <c r="F2" s="243"/>
      <c r="G2" s="243"/>
      <c r="H2" s="243"/>
      <c r="I2" s="251"/>
      <c r="J2" s="251"/>
      <c r="K2" s="251"/>
    </row>
    <row r="3" spans="1:11">
      <c r="A3" s="243" t="s">
        <v>2</v>
      </c>
      <c r="B3" s="243"/>
      <c r="C3" s="243"/>
      <c r="D3" s="243"/>
      <c r="E3" s="243"/>
      <c r="F3" s="243"/>
      <c r="G3" s="243"/>
      <c r="H3" s="243"/>
      <c r="I3" s="251"/>
      <c r="J3" s="251"/>
      <c r="K3" s="251"/>
    </row>
    <row r="4" spans="1:14">
      <c r="A4" s="243"/>
      <c r="B4" s="243"/>
      <c r="C4" s="243"/>
      <c r="D4" s="243"/>
      <c r="E4" s="243"/>
      <c r="F4" s="243"/>
      <c r="G4" s="243"/>
      <c r="H4" s="243"/>
      <c r="I4" s="252" t="s">
        <v>3</v>
      </c>
      <c r="J4" s="252"/>
      <c r="K4" s="252"/>
      <c r="L4" s="243"/>
      <c r="M4" s="253"/>
      <c r="N4" s="243"/>
    </row>
    <row r="5" spans="1:13">
      <c r="A5" s="244" t="s">
        <v>4</v>
      </c>
      <c r="B5" s="244"/>
      <c r="C5" s="244"/>
      <c r="D5" s="244"/>
      <c r="E5" s="244"/>
      <c r="F5" s="244"/>
      <c r="G5" s="243" t="s">
        <v>5</v>
      </c>
      <c r="H5" s="243"/>
      <c r="I5" s="251" t="s">
        <v>6</v>
      </c>
      <c r="J5" s="251"/>
      <c r="K5" s="251" t="s">
        <v>7</v>
      </c>
      <c r="L5" s="254"/>
      <c r="M5" s="119"/>
    </row>
    <row r="6" spans="2:13">
      <c r="B6" s="244" t="s">
        <v>8</v>
      </c>
      <c r="C6" s="244"/>
      <c r="D6" s="244"/>
      <c r="E6" s="244"/>
      <c r="F6" s="244"/>
      <c r="L6" s="254"/>
      <c r="M6" s="119"/>
    </row>
    <row r="7" spans="3:13">
      <c r="C7" s="119" t="s">
        <v>9</v>
      </c>
      <c r="D7" s="119"/>
      <c r="E7" s="119"/>
      <c r="F7" s="119"/>
      <c r="G7" s="79">
        <v>4</v>
      </c>
      <c r="H7" s="84"/>
      <c r="I7" s="255">
        <v>19268152.48</v>
      </c>
      <c r="J7" s="85"/>
      <c r="K7" s="255">
        <v>14734944.04</v>
      </c>
      <c r="L7" s="254"/>
      <c r="M7" s="119"/>
    </row>
    <row r="8" spans="3:13">
      <c r="C8" s="245" t="s">
        <v>10</v>
      </c>
      <c r="D8" s="245"/>
      <c r="E8" s="245"/>
      <c r="F8" s="245"/>
      <c r="G8" s="243">
        <v>5</v>
      </c>
      <c r="I8" s="256">
        <v>25832.85</v>
      </c>
      <c r="J8" s="257"/>
      <c r="K8" s="256">
        <v>5000</v>
      </c>
      <c r="L8" s="254"/>
      <c r="M8" s="119"/>
    </row>
    <row r="9" spans="3:13">
      <c r="C9" s="245" t="s">
        <v>11</v>
      </c>
      <c r="D9" s="245"/>
      <c r="E9" s="245"/>
      <c r="F9" s="245"/>
      <c r="G9" s="243">
        <v>6</v>
      </c>
      <c r="I9" s="256">
        <v>270000</v>
      </c>
      <c r="J9" s="257"/>
      <c r="K9" s="256">
        <v>224800</v>
      </c>
      <c r="L9" s="254"/>
      <c r="M9" s="119"/>
    </row>
    <row r="10" spans="3:13">
      <c r="C10" s="119" t="s">
        <v>12</v>
      </c>
      <c r="D10" s="119"/>
      <c r="E10" s="119"/>
      <c r="F10" s="119"/>
      <c r="G10" s="243">
        <v>7</v>
      </c>
      <c r="I10" s="85">
        <v>0</v>
      </c>
      <c r="J10" s="85"/>
      <c r="K10" s="255">
        <v>1172960.52</v>
      </c>
      <c r="L10" s="254"/>
      <c r="M10" s="119"/>
    </row>
    <row r="11" spans="3:13">
      <c r="C11" s="245" t="s">
        <v>13</v>
      </c>
      <c r="D11" s="245"/>
      <c r="E11" s="245"/>
      <c r="F11" s="245"/>
      <c r="G11" s="243">
        <v>8</v>
      </c>
      <c r="I11" s="256">
        <v>14027</v>
      </c>
      <c r="J11" s="257"/>
      <c r="K11" s="256">
        <v>11549</v>
      </c>
      <c r="L11" s="254"/>
      <c r="M11" s="119"/>
    </row>
    <row r="12" spans="3:13">
      <c r="C12" s="244" t="s">
        <v>14</v>
      </c>
      <c r="D12" s="244"/>
      <c r="E12" s="244"/>
      <c r="F12" s="244"/>
      <c r="G12" s="243"/>
      <c r="I12" s="258">
        <f>SUM(I7:I11)</f>
        <v>19578012.33</v>
      </c>
      <c r="J12" s="259"/>
      <c r="K12" s="258">
        <f>SUM(K7:K11)</f>
        <v>16149253.56</v>
      </c>
      <c r="L12" s="254"/>
      <c r="M12" s="119"/>
    </row>
    <row r="13" spans="2:13">
      <c r="B13" s="192" t="s">
        <v>15</v>
      </c>
      <c r="C13" s="192"/>
      <c r="D13" s="192"/>
      <c r="E13" s="192"/>
      <c r="F13" s="192"/>
      <c r="L13" s="254"/>
      <c r="M13" s="119"/>
    </row>
    <row r="14" spans="3:13">
      <c r="C14" s="245" t="s">
        <v>16</v>
      </c>
      <c r="D14" s="245"/>
      <c r="E14" s="245"/>
      <c r="F14" s="245"/>
      <c r="G14" s="243">
        <v>9</v>
      </c>
      <c r="I14" s="256">
        <v>810000</v>
      </c>
      <c r="J14" s="257"/>
      <c r="K14" s="256">
        <v>899200</v>
      </c>
      <c r="L14" s="254"/>
      <c r="M14" s="119"/>
    </row>
    <row r="15" spans="3:13">
      <c r="C15" s="245" t="s">
        <v>17</v>
      </c>
      <c r="D15" s="245"/>
      <c r="E15" s="245"/>
      <c r="F15" s="245"/>
      <c r="G15" s="243">
        <v>10</v>
      </c>
      <c r="I15" s="256">
        <v>6890617.39</v>
      </c>
      <c r="J15" s="257"/>
      <c r="K15" s="256">
        <v>6842718.36</v>
      </c>
      <c r="L15" s="254"/>
      <c r="M15" s="119"/>
    </row>
    <row r="16" spans="3:14">
      <c r="C16" s="119" t="s">
        <v>18</v>
      </c>
      <c r="D16" s="119"/>
      <c r="E16" s="119"/>
      <c r="F16" s="119"/>
      <c r="G16" s="79">
        <v>11</v>
      </c>
      <c r="H16" s="84"/>
      <c r="I16" s="255">
        <v>2683098.89</v>
      </c>
      <c r="J16" s="85"/>
      <c r="K16" s="255">
        <v>2298118.08</v>
      </c>
      <c r="L16" s="260"/>
      <c r="M16" s="261"/>
      <c r="N16" s="119"/>
    </row>
    <row r="17" spans="3:13">
      <c r="C17" s="245" t="s">
        <v>19</v>
      </c>
      <c r="D17" s="245"/>
      <c r="E17" s="245"/>
      <c r="F17" s="245"/>
      <c r="G17" s="243">
        <v>12</v>
      </c>
      <c r="I17" s="256">
        <v>18610206.53</v>
      </c>
      <c r="J17" s="257"/>
      <c r="K17" s="257">
        <v>16504039.78</v>
      </c>
      <c r="L17" s="254"/>
      <c r="M17" s="119"/>
    </row>
    <row r="18" spans="3:14">
      <c r="C18" s="244" t="s">
        <v>20</v>
      </c>
      <c r="D18" s="244"/>
      <c r="E18" s="244"/>
      <c r="F18" s="244"/>
      <c r="G18" s="243"/>
      <c r="I18" s="258">
        <f>SUM(I14:I17)</f>
        <v>28993922.81</v>
      </c>
      <c r="J18" s="259"/>
      <c r="K18" s="258">
        <f>SUM(K14:K17)</f>
        <v>26544076.22</v>
      </c>
      <c r="L18" s="254"/>
      <c r="M18" s="119"/>
      <c r="N18" s="245"/>
    </row>
    <row r="19" ht="21.75" spans="1:14">
      <c r="A19" s="244" t="s">
        <v>21</v>
      </c>
      <c r="B19" s="244"/>
      <c r="C19" s="244"/>
      <c r="D19" s="244"/>
      <c r="E19" s="244"/>
      <c r="F19" s="244"/>
      <c r="G19" s="243"/>
      <c r="I19" s="262">
        <f>I12+I18</f>
        <v>48571935.14</v>
      </c>
      <c r="J19" s="259"/>
      <c r="K19" s="262">
        <f>K12+K18</f>
        <v>42693329.78</v>
      </c>
      <c r="L19" s="254"/>
      <c r="M19" s="119"/>
      <c r="N19" s="245"/>
    </row>
    <row r="20" ht="21.75" spans="1:14">
      <c r="A20" s="244" t="s">
        <v>22</v>
      </c>
      <c r="B20" s="244"/>
      <c r="C20" s="244"/>
      <c r="D20" s="244"/>
      <c r="E20" s="244"/>
      <c r="F20" s="244"/>
      <c r="G20" s="243"/>
      <c r="H20" s="243"/>
      <c r="I20" s="251"/>
      <c r="J20" s="251"/>
      <c r="K20" s="251"/>
      <c r="L20" s="254"/>
      <c r="M20" s="119"/>
      <c r="N20" s="245"/>
    </row>
    <row r="21" spans="1:14">
      <c r="A21" s="244" t="s">
        <v>23</v>
      </c>
      <c r="B21" s="244"/>
      <c r="C21" s="244"/>
      <c r="D21" s="244"/>
      <c r="E21" s="244"/>
      <c r="F21" s="244"/>
      <c r="L21" s="254"/>
      <c r="M21" s="119"/>
      <c r="N21" s="245"/>
    </row>
    <row r="22" spans="2:14">
      <c r="B22" s="244" t="s">
        <v>24</v>
      </c>
      <c r="C22" s="244"/>
      <c r="D22" s="244"/>
      <c r="E22" s="244"/>
      <c r="F22" s="244"/>
      <c r="L22" s="254"/>
      <c r="M22" s="119"/>
      <c r="N22" s="245"/>
    </row>
    <row r="23" spans="3:14">
      <c r="C23" s="245" t="s">
        <v>25</v>
      </c>
      <c r="D23" s="245"/>
      <c r="E23" s="245"/>
      <c r="F23" s="245"/>
      <c r="G23" s="243">
        <v>13</v>
      </c>
      <c r="I23" s="256">
        <v>16731.41</v>
      </c>
      <c r="J23" s="257"/>
      <c r="K23" s="256">
        <v>10128.82</v>
      </c>
      <c r="L23" s="254"/>
      <c r="M23" s="119"/>
      <c r="N23" s="245"/>
    </row>
    <row r="24" spans="3:14">
      <c r="C24" s="119" t="s">
        <v>26</v>
      </c>
      <c r="D24" s="119"/>
      <c r="E24" s="119"/>
      <c r="F24" s="119"/>
      <c r="G24" s="79">
        <v>14</v>
      </c>
      <c r="H24" s="84"/>
      <c r="I24" s="255">
        <v>235594</v>
      </c>
      <c r="J24" s="85"/>
      <c r="K24" s="255">
        <v>245104</v>
      </c>
      <c r="L24" s="260"/>
      <c r="M24" s="261"/>
      <c r="N24" s="245"/>
    </row>
    <row r="25" spans="3:14">
      <c r="C25" s="192" t="s">
        <v>27</v>
      </c>
      <c r="D25" s="192"/>
      <c r="E25" s="192"/>
      <c r="F25" s="192"/>
      <c r="G25" s="243"/>
      <c r="I25" s="263">
        <f>SUM(I23:I24)</f>
        <v>252325.41</v>
      </c>
      <c r="J25" s="259"/>
      <c r="K25" s="263">
        <f>SUM(K23:K24)</f>
        <v>255232.82</v>
      </c>
      <c r="L25" s="254"/>
      <c r="M25" s="119"/>
      <c r="N25" s="245"/>
    </row>
    <row r="26" spans="2:14">
      <c r="B26" s="244" t="s">
        <v>28</v>
      </c>
      <c r="C26" s="244"/>
      <c r="D26" s="244"/>
      <c r="E26" s="244"/>
      <c r="F26" s="244"/>
      <c r="L26" s="254"/>
      <c r="M26" s="119"/>
      <c r="N26" s="245"/>
    </row>
    <row r="27" spans="3:14">
      <c r="C27" s="119" t="s">
        <v>29</v>
      </c>
      <c r="D27" s="119"/>
      <c r="E27" s="119"/>
      <c r="F27" s="119"/>
      <c r="G27" s="79">
        <v>15</v>
      </c>
      <c r="I27" s="255">
        <v>1415755.92</v>
      </c>
      <c r="J27" s="85"/>
      <c r="K27" s="255">
        <v>1448398.91</v>
      </c>
      <c r="L27" s="260"/>
      <c r="M27" s="261"/>
      <c r="N27" s="245"/>
    </row>
    <row r="28" spans="3:14">
      <c r="C28" s="244" t="s">
        <v>30</v>
      </c>
      <c r="D28" s="244"/>
      <c r="E28" s="244"/>
      <c r="F28" s="244"/>
      <c r="G28" s="243"/>
      <c r="I28" s="263">
        <f>SUM(I27:I27)</f>
        <v>1415755.92</v>
      </c>
      <c r="J28" s="259"/>
      <c r="K28" s="263">
        <f>SUM(K27:K27)</f>
        <v>1448398.91</v>
      </c>
      <c r="L28" s="254"/>
      <c r="M28" s="119"/>
      <c r="N28" s="245"/>
    </row>
    <row r="29" spans="1:14">
      <c r="A29" s="246" t="s">
        <v>31</v>
      </c>
      <c r="C29" s="246"/>
      <c r="D29" s="246"/>
      <c r="E29" s="246"/>
      <c r="F29" s="246"/>
      <c r="G29" s="243"/>
      <c r="I29" s="258">
        <f>I25+I28</f>
        <v>1668081.33</v>
      </c>
      <c r="J29" s="259"/>
      <c r="K29" s="258">
        <f>K25+K28</f>
        <v>1703631.73</v>
      </c>
      <c r="L29" s="254"/>
      <c r="M29" s="119"/>
      <c r="N29" s="245"/>
    </row>
    <row r="30" spans="1:14">
      <c r="A30" s="192" t="s">
        <v>32</v>
      </c>
      <c r="G30" s="243"/>
      <c r="L30" s="254"/>
      <c r="M30" s="119"/>
      <c r="N30" s="245"/>
    </row>
    <row r="31" spans="2:14">
      <c r="B31" s="245" t="s">
        <v>33</v>
      </c>
      <c r="C31" s="245"/>
      <c r="D31" s="245"/>
      <c r="E31" s="245"/>
      <c r="F31" s="245"/>
      <c r="G31" s="101">
        <v>17</v>
      </c>
      <c r="I31" s="256">
        <v>46903853.81</v>
      </c>
      <c r="J31" s="257"/>
      <c r="K31" s="257">
        <v>40989698.05</v>
      </c>
      <c r="L31" s="264"/>
      <c r="M31" s="119"/>
      <c r="N31" s="261"/>
    </row>
    <row r="32" hidden="1" spans="2:14">
      <c r="B32" s="247" t="s">
        <v>34</v>
      </c>
      <c r="C32" s="247"/>
      <c r="D32" s="247"/>
      <c r="E32" s="247"/>
      <c r="F32" s="247"/>
      <c r="G32" s="248"/>
      <c r="H32" s="249"/>
      <c r="I32" s="265" t="s">
        <v>35</v>
      </c>
      <c r="J32" s="265"/>
      <c r="K32" s="265" t="s">
        <v>35</v>
      </c>
      <c r="L32" s="266"/>
      <c r="M32" s="267"/>
      <c r="N32" s="94"/>
    </row>
    <row r="33" ht="21.75" spans="1:13">
      <c r="A33" s="192" t="s">
        <v>36</v>
      </c>
      <c r="G33" s="243"/>
      <c r="I33" s="268">
        <f>I31</f>
        <v>46903853.81</v>
      </c>
      <c r="J33" s="259"/>
      <c r="K33" s="262">
        <f>K31</f>
        <v>40989698.05</v>
      </c>
      <c r="L33" s="254"/>
      <c r="M33" s="119"/>
    </row>
    <row r="34" ht="22.5" spans="1:13">
      <c r="A34" s="192" t="s">
        <v>37</v>
      </c>
      <c r="B34" s="250"/>
      <c r="I34" s="262">
        <f>I33+I29</f>
        <v>48571935.14</v>
      </c>
      <c r="J34" s="259"/>
      <c r="K34" s="262">
        <f>K33+K29</f>
        <v>42693329.78</v>
      </c>
      <c r="L34" s="269"/>
      <c r="M34" s="119"/>
    </row>
    <row r="35" ht="21.75" spans="2:8">
      <c r="B35" s="244" t="s">
        <v>38</v>
      </c>
      <c r="C35" s="244"/>
      <c r="D35" s="244"/>
      <c r="E35" s="244"/>
      <c r="F35" s="244"/>
      <c r="G35" s="244"/>
      <c r="H35" s="244"/>
    </row>
  </sheetData>
  <mergeCells count="30">
    <mergeCell ref="A1:K1"/>
    <mergeCell ref="A2:K2"/>
    <mergeCell ref="A3:K3"/>
    <mergeCell ref="I4:K4"/>
    <mergeCell ref="A5:F5"/>
    <mergeCell ref="B6:F6"/>
    <mergeCell ref="C7:F7"/>
    <mergeCell ref="C8:F8"/>
    <mergeCell ref="C9:F9"/>
    <mergeCell ref="C10:F10"/>
    <mergeCell ref="C11:F11"/>
    <mergeCell ref="C12:F12"/>
    <mergeCell ref="B13:F13"/>
    <mergeCell ref="C14:F14"/>
    <mergeCell ref="C15:F15"/>
    <mergeCell ref="C16:F16"/>
    <mergeCell ref="C17:F17"/>
    <mergeCell ref="C18:F18"/>
    <mergeCell ref="A19:F19"/>
    <mergeCell ref="A20:F20"/>
    <mergeCell ref="B22:F22"/>
    <mergeCell ref="C23:F23"/>
    <mergeCell ref="C24:F24"/>
    <mergeCell ref="C25:F25"/>
    <mergeCell ref="B26:F26"/>
    <mergeCell ref="C27:F27"/>
    <mergeCell ref="C28:F28"/>
    <mergeCell ref="B31:F31"/>
    <mergeCell ref="B32:F32"/>
    <mergeCell ref="B35:H35"/>
  </mergeCells>
  <pageMargins left="0.432638888888889" right="0.236111111111111" top="0.747916666666667" bottom="0.747916666666667" header="0.314583333333333" footer="0.314583333333333"/>
  <pageSetup paperSize="9" scale="85" orientation="portrait" horizontalDpi="600"/>
  <headerFooter/>
  <colBreaks count="1" manualBreakCount="1">
    <brk id="11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-0.249977111117893"/>
  </sheetPr>
  <dimension ref="A1:I32"/>
  <sheetViews>
    <sheetView tabSelected="1" view="pageBreakPreview" zoomScaleNormal="110" workbookViewId="0">
      <selection activeCell="C27" sqref="C27"/>
    </sheetView>
  </sheetViews>
  <sheetFormatPr defaultColWidth="9" defaultRowHeight="21"/>
  <cols>
    <col min="1" max="1" width="5.125" style="221" customWidth="1"/>
    <col min="2" max="2" width="46" style="221" customWidth="1"/>
    <col min="3" max="3" width="10.25" style="222" customWidth="1"/>
    <col min="4" max="4" width="15.75" style="223" customWidth="1"/>
    <col min="5" max="5" width="2" style="223" customWidth="1"/>
    <col min="6" max="6" width="15" style="223" customWidth="1"/>
    <col min="7" max="7" width="17" style="221" customWidth="1"/>
    <col min="8" max="8" width="47.375" style="221" customWidth="1"/>
    <col min="9" max="9" width="60.625" style="221" customWidth="1"/>
    <col min="10" max="14" width="9" style="221"/>
    <col min="15" max="15" width="11.625" style="221" customWidth="1"/>
    <col min="16" max="16384" width="9" style="221"/>
  </cols>
  <sheetData>
    <row r="1" spans="1:6">
      <c r="A1" s="224" t="s">
        <v>0</v>
      </c>
      <c r="B1" s="224"/>
      <c r="C1" s="224"/>
      <c r="D1" s="225"/>
      <c r="E1" s="225"/>
      <c r="F1" s="225"/>
    </row>
    <row r="2" spans="1:6">
      <c r="A2" s="224" t="s">
        <v>39</v>
      </c>
      <c r="B2" s="224"/>
      <c r="C2" s="224"/>
      <c r="D2" s="225"/>
      <c r="E2" s="225"/>
      <c r="F2" s="225"/>
    </row>
    <row r="3" spans="1:6">
      <c r="A3" s="224" t="s">
        <v>2</v>
      </c>
      <c r="B3" s="224"/>
      <c r="C3" s="224"/>
      <c r="D3" s="225"/>
      <c r="E3" s="225"/>
      <c r="F3" s="225"/>
    </row>
    <row r="4" spans="1:6">
      <c r="A4" s="226" t="s">
        <v>3</v>
      </c>
      <c r="B4" s="226"/>
      <c r="C4" s="226"/>
      <c r="D4" s="227"/>
      <c r="E4" s="227"/>
      <c r="F4" s="227"/>
    </row>
    <row r="5" spans="3:9">
      <c r="C5" s="224" t="s">
        <v>5</v>
      </c>
      <c r="D5" s="225" t="s">
        <v>6</v>
      </c>
      <c r="E5" s="225"/>
      <c r="F5" s="225" t="s">
        <v>7</v>
      </c>
      <c r="G5" s="224"/>
      <c r="H5" s="224"/>
      <c r="I5" s="224"/>
    </row>
    <row r="6" spans="1:1">
      <c r="A6" s="222" t="s">
        <v>40</v>
      </c>
    </row>
    <row r="7" ht="24.75" customHeight="1" spans="2:8">
      <c r="B7" s="221" t="s">
        <v>41</v>
      </c>
      <c r="C7" s="224">
        <v>18</v>
      </c>
      <c r="D7" s="228">
        <v>15284787.57</v>
      </c>
      <c r="E7" s="228"/>
      <c r="F7" s="228">
        <v>13823524.78</v>
      </c>
      <c r="G7" s="229"/>
      <c r="H7" s="230"/>
    </row>
    <row r="8" spans="2:8">
      <c r="B8" s="221" t="s">
        <v>42</v>
      </c>
      <c r="C8" s="224">
        <v>19</v>
      </c>
      <c r="D8" s="228">
        <v>11475300</v>
      </c>
      <c r="E8" s="228"/>
      <c r="F8" s="228">
        <v>9482044.1</v>
      </c>
      <c r="G8" s="229"/>
      <c r="H8" s="230"/>
    </row>
    <row r="9" spans="2:8">
      <c r="B9" s="221" t="s">
        <v>43</v>
      </c>
      <c r="C9" s="224">
        <v>20</v>
      </c>
      <c r="D9" s="228">
        <v>63067.63</v>
      </c>
      <c r="E9" s="228"/>
      <c r="F9" s="228">
        <v>17318.2</v>
      </c>
      <c r="G9" s="229"/>
      <c r="H9" s="230"/>
    </row>
    <row r="10" spans="2:9">
      <c r="B10" s="230" t="s">
        <v>44</v>
      </c>
      <c r="C10" s="224">
        <v>21</v>
      </c>
      <c r="D10" s="228">
        <v>7311.7</v>
      </c>
      <c r="E10" s="228"/>
      <c r="F10" s="228">
        <v>19999.14</v>
      </c>
      <c r="G10" s="229"/>
      <c r="H10" s="230"/>
      <c r="I10" s="230"/>
    </row>
    <row r="11" spans="2:9">
      <c r="B11" s="230" t="s">
        <v>45</v>
      </c>
      <c r="C11" s="224">
        <v>22</v>
      </c>
      <c r="D11" s="231">
        <v>179440.28</v>
      </c>
      <c r="E11" s="232"/>
      <c r="F11" s="231">
        <v>144960.71</v>
      </c>
      <c r="G11" s="229"/>
      <c r="H11" s="230"/>
      <c r="I11" s="230"/>
    </row>
    <row r="12" spans="1:8">
      <c r="A12" s="233" t="s">
        <v>46</v>
      </c>
      <c r="B12" s="233"/>
      <c r="C12" s="224"/>
      <c r="D12" s="225">
        <f>SUM(D7:D11)</f>
        <v>27009907.18</v>
      </c>
      <c r="E12" s="225"/>
      <c r="F12" s="225">
        <f>SUM(F7:F11)</f>
        <v>23487846.93</v>
      </c>
      <c r="G12" s="229"/>
      <c r="H12" s="234"/>
    </row>
    <row r="13" spans="1:8">
      <c r="A13" s="222" t="s">
        <v>47</v>
      </c>
      <c r="B13" s="221"/>
      <c r="C13" s="222"/>
      <c r="D13" s="223"/>
      <c r="E13" s="223"/>
      <c r="F13" s="223"/>
      <c r="G13" s="229"/>
      <c r="H13" s="234"/>
    </row>
    <row r="14" spans="2:7">
      <c r="B14" s="221" t="s">
        <v>48</v>
      </c>
      <c r="C14" s="224">
        <v>23</v>
      </c>
      <c r="D14" s="228">
        <v>7869099.6</v>
      </c>
      <c r="E14" s="228"/>
      <c r="F14" s="228">
        <v>9113790.81</v>
      </c>
      <c r="G14" s="229"/>
    </row>
    <row r="15" spans="2:7">
      <c r="B15" s="221" t="s">
        <v>49</v>
      </c>
      <c r="C15" s="224">
        <v>24</v>
      </c>
      <c r="D15" s="228">
        <v>129002.4</v>
      </c>
      <c r="E15" s="228"/>
      <c r="F15" s="228">
        <v>129002.4</v>
      </c>
      <c r="G15" s="229"/>
    </row>
    <row r="16" spans="2:7">
      <c r="B16" s="221" t="s">
        <v>50</v>
      </c>
      <c r="C16" s="224">
        <v>25</v>
      </c>
      <c r="D16" s="228">
        <v>445204.5</v>
      </c>
      <c r="E16" s="228"/>
      <c r="F16" s="228">
        <v>208570</v>
      </c>
      <c r="G16" s="229"/>
    </row>
    <row r="17" spans="2:8">
      <c r="B17" s="235" t="s">
        <v>51</v>
      </c>
      <c r="C17" s="224">
        <v>26</v>
      </c>
      <c r="D17" s="228">
        <v>2036921.33</v>
      </c>
      <c r="E17" s="228"/>
      <c r="F17" s="228">
        <v>1131337</v>
      </c>
      <c r="G17" s="236"/>
      <c r="H17" s="237"/>
    </row>
    <row r="18" spans="2:8">
      <c r="B18" s="221" t="s">
        <v>52</v>
      </c>
      <c r="C18" s="224">
        <v>27</v>
      </c>
      <c r="D18" s="228">
        <v>1275239.23</v>
      </c>
      <c r="E18" s="228"/>
      <c r="F18" s="228">
        <v>694998.5</v>
      </c>
      <c r="G18" s="236"/>
      <c r="H18" s="230"/>
    </row>
    <row r="19" spans="2:7">
      <c r="B19" s="221" t="s">
        <v>53</v>
      </c>
      <c r="C19" s="224">
        <v>28</v>
      </c>
      <c r="D19" s="228">
        <v>43714.9</v>
      </c>
      <c r="E19" s="228"/>
      <c r="F19" s="228">
        <v>36209.86</v>
      </c>
      <c r="G19" s="229"/>
    </row>
    <row r="20" spans="2:7">
      <c r="B20" s="221" t="s">
        <v>54</v>
      </c>
      <c r="C20" s="224">
        <v>29</v>
      </c>
      <c r="D20" s="228">
        <v>3189859.62</v>
      </c>
      <c r="E20" s="228"/>
      <c r="F20" s="228">
        <v>2854395.82</v>
      </c>
      <c r="G20" s="229"/>
    </row>
    <row r="21" spans="2:8">
      <c r="B21" s="221" t="s">
        <v>55</v>
      </c>
      <c r="C21" s="224">
        <v>30</v>
      </c>
      <c r="D21" s="228">
        <v>70000</v>
      </c>
      <c r="E21" s="228"/>
      <c r="F21" s="228">
        <v>1067300</v>
      </c>
      <c r="G21" s="236"/>
      <c r="H21" s="230"/>
    </row>
    <row r="22" spans="2:8">
      <c r="B22" s="221" t="s">
        <v>56</v>
      </c>
      <c r="C22" s="224">
        <v>31</v>
      </c>
      <c r="D22" s="228">
        <v>5972607.02</v>
      </c>
      <c r="E22" s="228"/>
      <c r="F22" s="228">
        <v>4800175.98</v>
      </c>
      <c r="G22" s="236"/>
      <c r="H22" s="230"/>
    </row>
    <row r="23" spans="2:8">
      <c r="B23" s="221" t="s">
        <v>57</v>
      </c>
      <c r="C23" s="224">
        <v>32</v>
      </c>
      <c r="D23" s="231">
        <v>76000</v>
      </c>
      <c r="E23" s="232"/>
      <c r="F23" s="231">
        <v>76000</v>
      </c>
      <c r="G23" s="236"/>
      <c r="H23" s="230"/>
    </row>
    <row r="24" spans="1:8">
      <c r="A24" s="233" t="s">
        <v>58</v>
      </c>
      <c r="B24" s="233"/>
      <c r="C24" s="224"/>
      <c r="D24" s="238">
        <f>SUM(D14:D23)</f>
        <v>21107648.6</v>
      </c>
      <c r="E24" s="239"/>
      <c r="F24" s="238">
        <f>SUM(F14:F23)</f>
        <v>20111780.37</v>
      </c>
      <c r="G24" s="229"/>
      <c r="H24" s="234"/>
    </row>
    <row r="25" spans="1:8">
      <c r="A25" s="233" t="s">
        <v>59</v>
      </c>
      <c r="B25" s="233"/>
      <c r="C25" s="224"/>
      <c r="D25" s="225">
        <v>5892668.58</v>
      </c>
      <c r="E25" s="225"/>
      <c r="F25" s="225">
        <v>3376066.56</v>
      </c>
      <c r="G25" s="229"/>
      <c r="H25" s="234"/>
    </row>
    <row r="26" ht="21.75" spans="1:8">
      <c r="A26" s="233" t="s">
        <v>60</v>
      </c>
      <c r="B26" s="233"/>
      <c r="C26" s="233"/>
      <c r="D26" s="240">
        <f>D25</f>
        <v>5892668.58</v>
      </c>
      <c r="E26" s="239"/>
      <c r="F26" s="240">
        <f>F25</f>
        <v>3376066.56</v>
      </c>
      <c r="G26" s="229"/>
      <c r="H26" s="234"/>
    </row>
    <row r="27" ht="21.75" spans="1:7">
      <c r="A27" s="233" t="s">
        <v>38</v>
      </c>
      <c r="B27" s="233"/>
      <c r="C27" s="222"/>
      <c r="D27" s="223"/>
      <c r="E27" s="223"/>
      <c r="F27" s="223"/>
      <c r="G27" s="221" t="s">
        <v>61</v>
      </c>
    </row>
    <row r="28" spans="1:2">
      <c r="A28" s="233"/>
      <c r="B28" s="233"/>
    </row>
    <row r="29" spans="1:2">
      <c r="A29" s="233"/>
      <c r="B29" s="233"/>
    </row>
    <row r="30" spans="1:2">
      <c r="A30" s="233"/>
      <c r="B30" s="233"/>
    </row>
    <row r="31" spans="1:2">
      <c r="A31" s="233"/>
      <c r="B31" s="233"/>
    </row>
    <row r="32" spans="1:2">
      <c r="A32" s="233"/>
      <c r="B32" s="233"/>
    </row>
  </sheetData>
  <mergeCells count="9">
    <mergeCell ref="A1:F1"/>
    <mergeCell ref="A2:F2"/>
    <mergeCell ref="A3:F3"/>
    <mergeCell ref="A4:F4"/>
    <mergeCell ref="A12:B12"/>
    <mergeCell ref="A24:B24"/>
    <mergeCell ref="A25:B25"/>
    <mergeCell ref="A26:B26"/>
    <mergeCell ref="A27:B27"/>
  </mergeCells>
  <pageMargins left="0.7" right="0.7" top="0.75" bottom="0.75" header="0.3" footer="0.3"/>
  <pageSetup paperSize="9" scale="87" orientation="portrait"/>
  <headerFooter/>
  <colBreaks count="1" manualBreakCount="1">
    <brk id="6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-0.249977111117893"/>
  </sheetPr>
  <dimension ref="A1:L26"/>
  <sheetViews>
    <sheetView topLeftCell="A11" workbookViewId="0">
      <selection activeCell="A1" sqref="A1:K1"/>
    </sheetView>
  </sheetViews>
  <sheetFormatPr defaultColWidth="9" defaultRowHeight="24"/>
  <cols>
    <col min="1" max="1" width="51.625" style="28" customWidth="1"/>
    <col min="2" max="2" width="9" style="28"/>
    <col min="3" max="3" width="2.625" style="28" customWidth="1"/>
    <col min="4" max="4" width="9.625" style="28" customWidth="1"/>
    <col min="5" max="5" width="11.125" style="28" customWidth="1"/>
    <col min="6" max="8" width="10.875" style="28" customWidth="1"/>
    <col min="9" max="9" width="15.125" style="28" customWidth="1"/>
    <col min="10" max="10" width="16.875" style="28" customWidth="1"/>
    <col min="11" max="11" width="11.125" style="28" customWidth="1"/>
    <col min="12" max="12" width="18.875" style="28" customWidth="1"/>
    <col min="13" max="16384" width="9" style="28"/>
  </cols>
  <sheetData>
    <row r="1" spans="1:1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>
      <c r="A2" s="210" t="s">
        <v>62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>
      <c r="A3" s="210" t="s">
        <v>63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2">
      <c r="A4" s="211" t="s">
        <v>3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20"/>
    </row>
    <row r="5" spans="1:12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20"/>
    </row>
    <row r="6" ht="43.5" customHeight="1" spans="2:12">
      <c r="B6" s="212" t="s">
        <v>5</v>
      </c>
      <c r="C6" s="212"/>
      <c r="D6" s="213" t="s">
        <v>33</v>
      </c>
      <c r="E6" s="213"/>
      <c r="F6" s="213"/>
      <c r="G6" s="213"/>
      <c r="H6" s="213"/>
      <c r="I6" s="213"/>
      <c r="J6" s="214" t="s">
        <v>64</v>
      </c>
      <c r="K6" s="214" t="s">
        <v>36</v>
      </c>
      <c r="L6" s="220"/>
    </row>
    <row r="7" ht="43.5" customHeight="1" spans="2:12">
      <c r="B7" s="212"/>
      <c r="C7" s="212"/>
      <c r="D7" s="212" t="s">
        <v>65</v>
      </c>
      <c r="E7" s="214" t="s">
        <v>66</v>
      </c>
      <c r="F7" s="214" t="s">
        <v>67</v>
      </c>
      <c r="G7" s="214" t="s">
        <v>68</v>
      </c>
      <c r="H7" s="214" t="s">
        <v>69</v>
      </c>
      <c r="I7" s="214" t="s">
        <v>70</v>
      </c>
      <c r="J7" s="214"/>
      <c r="K7" s="214"/>
      <c r="L7" s="220"/>
    </row>
    <row r="8" spans="1:11">
      <c r="A8" s="215" t="s">
        <v>71</v>
      </c>
      <c r="B8" s="210"/>
      <c r="C8" s="210"/>
      <c r="D8" s="210" t="s">
        <v>35</v>
      </c>
      <c r="E8" s="210" t="s">
        <v>35</v>
      </c>
      <c r="F8" s="210" t="s">
        <v>35</v>
      </c>
      <c r="G8" s="210" t="s">
        <v>35</v>
      </c>
      <c r="H8" s="210" t="s">
        <v>35</v>
      </c>
      <c r="I8" s="210" t="s">
        <v>35</v>
      </c>
      <c r="J8" s="210" t="s">
        <v>35</v>
      </c>
      <c r="K8" s="210" t="s">
        <v>35</v>
      </c>
    </row>
    <row r="9" spans="1:11">
      <c r="A9" s="28" t="s">
        <v>72</v>
      </c>
      <c r="B9" s="210"/>
      <c r="C9" s="210"/>
      <c r="D9" s="216" t="s">
        <v>35</v>
      </c>
      <c r="E9" s="216" t="s">
        <v>35</v>
      </c>
      <c r="F9" s="216" t="s">
        <v>35</v>
      </c>
      <c r="G9" s="216" t="s">
        <v>35</v>
      </c>
      <c r="H9" s="216" t="s">
        <v>35</v>
      </c>
      <c r="I9" s="216" t="s">
        <v>35</v>
      </c>
      <c r="J9" s="216" t="s">
        <v>35</v>
      </c>
      <c r="K9" s="216" t="s">
        <v>35</v>
      </c>
    </row>
    <row r="10" spans="1:11">
      <c r="A10" s="28" t="s">
        <v>73</v>
      </c>
      <c r="B10" s="216"/>
      <c r="C10" s="216"/>
      <c r="D10" s="217" t="s">
        <v>35</v>
      </c>
      <c r="E10" s="217" t="s">
        <v>35</v>
      </c>
      <c r="F10" s="217" t="s">
        <v>35</v>
      </c>
      <c r="G10" s="217" t="s">
        <v>35</v>
      </c>
      <c r="H10" s="217" t="s">
        <v>35</v>
      </c>
      <c r="I10" s="217" t="s">
        <v>35</v>
      </c>
      <c r="J10" s="217" t="s">
        <v>35</v>
      </c>
      <c r="K10" s="217" t="s">
        <v>35</v>
      </c>
    </row>
    <row r="11" spans="1:11">
      <c r="A11" s="218" t="s">
        <v>74</v>
      </c>
      <c r="B11" s="213"/>
      <c r="C11" s="213"/>
      <c r="D11" s="213" t="s">
        <v>35</v>
      </c>
      <c r="E11" s="213" t="s">
        <v>35</v>
      </c>
      <c r="F11" s="213" t="s">
        <v>35</v>
      </c>
      <c r="G11" s="213" t="s">
        <v>35</v>
      </c>
      <c r="H11" s="213" t="s">
        <v>35</v>
      </c>
      <c r="I11" s="213" t="s">
        <v>35</v>
      </c>
      <c r="J11" s="213" t="s">
        <v>35</v>
      </c>
      <c r="K11" s="213" t="s">
        <v>35</v>
      </c>
    </row>
    <row r="12" spans="1:11">
      <c r="A12" s="218" t="s">
        <v>75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</row>
    <row r="13" spans="1:11">
      <c r="A13" s="28" t="s">
        <v>76</v>
      </c>
      <c r="B13" s="216"/>
      <c r="C13" s="216"/>
      <c r="D13" s="216" t="s">
        <v>35</v>
      </c>
      <c r="E13" s="216" t="s">
        <v>35</v>
      </c>
      <c r="F13" s="216" t="s">
        <v>35</v>
      </c>
      <c r="G13" s="216" t="s">
        <v>35</v>
      </c>
      <c r="H13" s="216" t="s">
        <v>35</v>
      </c>
      <c r="I13" s="216" t="s">
        <v>35</v>
      </c>
      <c r="J13" s="216" t="s">
        <v>35</v>
      </c>
      <c r="K13" s="216" t="s">
        <v>35</v>
      </c>
    </row>
    <row r="14" spans="1:11">
      <c r="A14" s="28" t="s">
        <v>77</v>
      </c>
      <c r="B14" s="216"/>
      <c r="C14" s="216"/>
      <c r="D14" s="217" t="s">
        <v>35</v>
      </c>
      <c r="E14" s="217" t="s">
        <v>35</v>
      </c>
      <c r="F14" s="217" t="s">
        <v>35</v>
      </c>
      <c r="G14" s="217" t="s">
        <v>35</v>
      </c>
      <c r="H14" s="217" t="s">
        <v>35</v>
      </c>
      <c r="I14" s="217" t="s">
        <v>35</v>
      </c>
      <c r="J14" s="217"/>
      <c r="K14" s="217" t="s">
        <v>35</v>
      </c>
    </row>
    <row r="15" ht="24.75" spans="1:11">
      <c r="A15" s="215" t="s">
        <v>78</v>
      </c>
      <c r="B15" s="210"/>
      <c r="C15" s="210"/>
      <c r="D15" s="219" t="s">
        <v>35</v>
      </c>
      <c r="E15" s="219" t="s">
        <v>35</v>
      </c>
      <c r="F15" s="219" t="s">
        <v>35</v>
      </c>
      <c r="G15" s="219" t="s">
        <v>35</v>
      </c>
      <c r="H15" s="219" t="s">
        <v>35</v>
      </c>
      <c r="I15" s="219" t="s">
        <v>35</v>
      </c>
      <c r="J15" s="219" t="s">
        <v>35</v>
      </c>
      <c r="K15" s="219" t="s">
        <v>35</v>
      </c>
    </row>
    <row r="16" ht="18" customHeight="1" spans="2:11">
      <c r="B16" s="210"/>
      <c r="C16" s="210"/>
      <c r="D16" s="210"/>
      <c r="E16" s="210"/>
      <c r="F16" s="210"/>
      <c r="G16" s="210"/>
      <c r="H16" s="210"/>
      <c r="I16" s="210"/>
      <c r="J16" s="210"/>
      <c r="K16" s="210"/>
    </row>
    <row r="17" spans="1:11">
      <c r="A17" s="215" t="s">
        <v>79</v>
      </c>
      <c r="B17" s="210"/>
      <c r="C17" s="210"/>
      <c r="D17" s="210" t="s">
        <v>35</v>
      </c>
      <c r="E17" s="210" t="s">
        <v>35</v>
      </c>
      <c r="F17" s="210" t="s">
        <v>35</v>
      </c>
      <c r="G17" s="210" t="s">
        <v>35</v>
      </c>
      <c r="H17" s="210" t="s">
        <v>35</v>
      </c>
      <c r="I17" s="210" t="s">
        <v>35</v>
      </c>
      <c r="J17" s="210" t="s">
        <v>35</v>
      </c>
      <c r="K17" s="210" t="s">
        <v>35</v>
      </c>
    </row>
    <row r="18" spans="1:11">
      <c r="A18" s="28" t="s">
        <v>72</v>
      </c>
      <c r="B18" s="210"/>
      <c r="C18" s="210"/>
      <c r="D18" s="216" t="s">
        <v>35</v>
      </c>
      <c r="E18" s="216" t="s">
        <v>35</v>
      </c>
      <c r="F18" s="216" t="s">
        <v>35</v>
      </c>
      <c r="G18" s="216" t="s">
        <v>35</v>
      </c>
      <c r="H18" s="216" t="s">
        <v>35</v>
      </c>
      <c r="I18" s="216" t="s">
        <v>35</v>
      </c>
      <c r="J18" s="216" t="s">
        <v>35</v>
      </c>
      <c r="K18" s="216" t="s">
        <v>35</v>
      </c>
    </row>
    <row r="19" spans="1:11">
      <c r="A19" s="28" t="s">
        <v>73</v>
      </c>
      <c r="B19" s="216"/>
      <c r="C19" s="216"/>
      <c r="D19" s="217" t="s">
        <v>35</v>
      </c>
      <c r="E19" s="217" t="s">
        <v>35</v>
      </c>
      <c r="F19" s="217" t="s">
        <v>35</v>
      </c>
      <c r="G19" s="217" t="s">
        <v>35</v>
      </c>
      <c r="H19" s="217" t="s">
        <v>35</v>
      </c>
      <c r="I19" s="217" t="s">
        <v>35</v>
      </c>
      <c r="J19" s="217" t="s">
        <v>35</v>
      </c>
      <c r="K19" s="217" t="s">
        <v>35</v>
      </c>
    </row>
    <row r="20" spans="1:11">
      <c r="A20" s="218" t="s">
        <v>80</v>
      </c>
      <c r="B20" s="213"/>
      <c r="C20" s="213"/>
      <c r="D20" s="213" t="s">
        <v>35</v>
      </c>
      <c r="E20" s="213" t="s">
        <v>35</v>
      </c>
      <c r="F20" s="213" t="s">
        <v>35</v>
      </c>
      <c r="G20" s="213" t="s">
        <v>35</v>
      </c>
      <c r="H20" s="213" t="s">
        <v>35</v>
      </c>
      <c r="I20" s="213" t="s">
        <v>35</v>
      </c>
      <c r="J20" s="213" t="s">
        <v>35</v>
      </c>
      <c r="K20" s="213" t="s">
        <v>35</v>
      </c>
    </row>
    <row r="21" spans="1:11">
      <c r="A21" s="218" t="s">
        <v>81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</row>
    <row r="22" spans="1:11">
      <c r="A22" s="28" t="s">
        <v>76</v>
      </c>
      <c r="B22" s="216"/>
      <c r="C22" s="216"/>
      <c r="D22" s="216" t="s">
        <v>35</v>
      </c>
      <c r="E22" s="216" t="s">
        <v>35</v>
      </c>
      <c r="F22" s="216" t="s">
        <v>35</v>
      </c>
      <c r="G22" s="216" t="s">
        <v>35</v>
      </c>
      <c r="H22" s="216" t="s">
        <v>35</v>
      </c>
      <c r="I22" s="216" t="s">
        <v>35</v>
      </c>
      <c r="J22" s="216" t="s">
        <v>35</v>
      </c>
      <c r="K22" s="216" t="s">
        <v>35</v>
      </c>
    </row>
    <row r="23" spans="1:11">
      <c r="A23" s="28" t="s">
        <v>77</v>
      </c>
      <c r="B23" s="216"/>
      <c r="C23" s="216"/>
      <c r="D23" s="217" t="s">
        <v>35</v>
      </c>
      <c r="E23" s="217" t="s">
        <v>35</v>
      </c>
      <c r="F23" s="217" t="s">
        <v>35</v>
      </c>
      <c r="G23" s="217" t="s">
        <v>35</v>
      </c>
      <c r="H23" s="217" t="s">
        <v>35</v>
      </c>
      <c r="I23" s="217" t="s">
        <v>35</v>
      </c>
      <c r="J23" s="217"/>
      <c r="K23" s="217" t="s">
        <v>35</v>
      </c>
    </row>
    <row r="24" ht="24.75" spans="1:11">
      <c r="A24" s="215" t="s">
        <v>82</v>
      </c>
      <c r="B24" s="210"/>
      <c r="C24" s="210"/>
      <c r="D24" s="219" t="s">
        <v>35</v>
      </c>
      <c r="E24" s="219" t="s">
        <v>35</v>
      </c>
      <c r="F24" s="219" t="s">
        <v>35</v>
      </c>
      <c r="G24" s="219" t="s">
        <v>35</v>
      </c>
      <c r="H24" s="219" t="s">
        <v>35</v>
      </c>
      <c r="I24" s="219" t="s">
        <v>35</v>
      </c>
      <c r="J24" s="219" t="s">
        <v>35</v>
      </c>
      <c r="K24" s="219" t="s">
        <v>35</v>
      </c>
    </row>
    <row r="25" ht="17.25" customHeight="1"/>
    <row r="26" spans="1:12">
      <c r="A26" s="215" t="s">
        <v>38</v>
      </c>
      <c r="L26" s="210"/>
    </row>
  </sheetData>
  <mergeCells count="5">
    <mergeCell ref="A1:K1"/>
    <mergeCell ref="A2:K2"/>
    <mergeCell ref="A3:K3"/>
    <mergeCell ref="A4:K4"/>
    <mergeCell ref="D6:I6"/>
  </mergeCells>
  <pageMargins left="0.7" right="0.7" top="0.75" bottom="0.75" header="0.3" footer="0.3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-0.249977111117893"/>
  </sheetPr>
  <dimension ref="A1:I280"/>
  <sheetViews>
    <sheetView view="pageBreakPreview" zoomScaleNormal="100" topLeftCell="A267" workbookViewId="0">
      <selection activeCell="A281" sqref="A281"/>
    </sheetView>
  </sheetViews>
  <sheetFormatPr defaultColWidth="8.875" defaultRowHeight="21"/>
  <cols>
    <col min="1" max="1" width="50.875" style="78" customWidth="1"/>
    <col min="2" max="2" width="17.875" style="78" customWidth="1"/>
    <col min="3" max="3" width="1.875" style="78" customWidth="1"/>
    <col min="4" max="4" width="18.625" style="78" customWidth="1"/>
    <col min="5" max="16384" width="8.875" style="78"/>
  </cols>
  <sheetData>
    <row r="1" spans="1:4">
      <c r="A1" s="79" t="s">
        <v>83</v>
      </c>
      <c r="B1" s="79"/>
      <c r="C1" s="79"/>
      <c r="D1" s="79"/>
    </row>
    <row r="2" spans="1:4">
      <c r="A2" s="79" t="s">
        <v>84</v>
      </c>
      <c r="B2" s="79"/>
      <c r="C2" s="79"/>
      <c r="D2" s="79"/>
    </row>
    <row r="3" spans="1:4">
      <c r="A3" s="79" t="s">
        <v>85</v>
      </c>
      <c r="B3" s="79"/>
      <c r="C3" s="79"/>
      <c r="D3" s="79"/>
    </row>
    <row r="4" spans="1:4">
      <c r="A4" s="80" t="s">
        <v>86</v>
      </c>
      <c r="C4" s="81"/>
      <c r="D4" s="82" t="s">
        <v>3</v>
      </c>
    </row>
    <row r="5" spans="1:4">
      <c r="A5" s="83"/>
      <c r="B5" s="82" t="s">
        <v>6</v>
      </c>
      <c r="C5" s="82"/>
      <c r="D5" s="82" t="s">
        <v>7</v>
      </c>
    </row>
    <row r="6" ht="26" customHeight="1" spans="1:4">
      <c r="A6" s="84" t="s">
        <v>87</v>
      </c>
      <c r="B6" s="85">
        <v>18092256.81</v>
      </c>
      <c r="C6" s="85"/>
      <c r="D6" s="85">
        <v>14734944.04</v>
      </c>
    </row>
    <row r="7" ht="27" customHeight="1" spans="1:4">
      <c r="A7" s="84" t="s">
        <v>88</v>
      </c>
      <c r="B7" s="85">
        <v>1175895.67</v>
      </c>
      <c r="C7" s="85"/>
      <c r="D7" s="85">
        <v>0</v>
      </c>
    </row>
    <row r="8" ht="21.75" spans="1:4">
      <c r="A8" s="86" t="s">
        <v>89</v>
      </c>
      <c r="B8" s="87">
        <f>SUM(B6:B7)</f>
        <v>19268152.48</v>
      </c>
      <c r="C8" s="88"/>
      <c r="D8" s="87">
        <f>SUM(D6:D7)</f>
        <v>14734944.04</v>
      </c>
    </row>
    <row r="10" ht="24" spans="1:5">
      <c r="A10" s="89" t="s">
        <v>90</v>
      </c>
      <c r="B10" s="90"/>
      <c r="C10" s="90"/>
      <c r="D10" s="90"/>
      <c r="E10" s="91"/>
    </row>
    <row r="11" ht="23" customHeight="1" spans="1:5">
      <c r="A11" s="92"/>
      <c r="B11" s="90" t="s">
        <v>3</v>
      </c>
      <c r="C11" s="90"/>
      <c r="D11" s="90"/>
      <c r="E11" s="93"/>
    </row>
    <row r="12" ht="24" spans="1:5">
      <c r="A12" s="92"/>
      <c r="B12" s="82" t="s">
        <v>6</v>
      </c>
      <c r="C12" s="82"/>
      <c r="D12" s="82" t="s">
        <v>7</v>
      </c>
      <c r="E12" s="93"/>
    </row>
    <row r="13" ht="24" customHeight="1" spans="1:4">
      <c r="A13" s="94" t="s">
        <v>91</v>
      </c>
      <c r="B13" s="95">
        <v>5000</v>
      </c>
      <c r="C13" s="95"/>
      <c r="D13" s="95">
        <v>5000</v>
      </c>
    </row>
    <row r="14" ht="24" customHeight="1" spans="1:4">
      <c r="A14" s="84" t="s">
        <v>92</v>
      </c>
      <c r="B14" s="85">
        <v>20832.85</v>
      </c>
      <c r="C14" s="85"/>
      <c r="D14" s="85">
        <v>0</v>
      </c>
    </row>
    <row r="15" ht="24.75" spans="1:5">
      <c r="A15" s="96" t="s">
        <v>93</v>
      </c>
      <c r="B15" s="97">
        <f>SUM(B13:B14)</f>
        <v>25832.85</v>
      </c>
      <c r="C15" s="98"/>
      <c r="D15" s="97">
        <f>SUM(D13:D14)</f>
        <v>5000</v>
      </c>
      <c r="E15" s="99"/>
    </row>
    <row r="16" ht="24.75" spans="1:5">
      <c r="A16" s="100"/>
      <c r="B16" s="100"/>
      <c r="C16" s="100"/>
      <c r="D16" s="100"/>
      <c r="E16" s="93"/>
    </row>
    <row r="17" spans="1:7">
      <c r="A17" s="80" t="s">
        <v>94</v>
      </c>
      <c r="B17" s="79"/>
      <c r="C17" s="79"/>
      <c r="D17" s="79"/>
      <c r="E17" s="101"/>
      <c r="F17" s="102"/>
      <c r="G17" s="102"/>
    </row>
    <row r="18" spans="1:7">
      <c r="A18" s="83"/>
      <c r="B18" s="103" t="s">
        <v>3</v>
      </c>
      <c r="C18" s="103"/>
      <c r="D18" s="103"/>
      <c r="E18" s="104"/>
      <c r="F18" s="102"/>
      <c r="G18" s="102"/>
    </row>
    <row r="19" spans="1:7">
      <c r="A19" s="83"/>
      <c r="B19" s="82" t="s">
        <v>6</v>
      </c>
      <c r="C19" s="82"/>
      <c r="D19" s="82" t="s">
        <v>7</v>
      </c>
      <c r="E19" s="104"/>
      <c r="F19" s="102"/>
      <c r="G19" s="102"/>
    </row>
    <row r="20" ht="29" customHeight="1" spans="1:7">
      <c r="A20" s="105" t="s">
        <v>95</v>
      </c>
      <c r="B20" s="95">
        <v>270000</v>
      </c>
      <c r="C20" s="95"/>
      <c r="D20" s="95">
        <v>224800</v>
      </c>
      <c r="F20" s="102"/>
      <c r="G20" s="102"/>
    </row>
    <row r="21" ht="21.75" spans="1:7">
      <c r="A21" s="106" t="s">
        <v>96</v>
      </c>
      <c r="B21" s="107">
        <f>B20</f>
        <v>270000</v>
      </c>
      <c r="C21" s="108"/>
      <c r="D21" s="109">
        <f>D20</f>
        <v>224800</v>
      </c>
      <c r="E21" s="104"/>
      <c r="F21" s="102"/>
      <c r="G21" s="102"/>
    </row>
    <row r="22" ht="21.75" spans="1:7">
      <c r="A22" s="102"/>
      <c r="B22" s="102"/>
      <c r="C22" s="102"/>
      <c r="D22" s="102"/>
      <c r="E22" s="102"/>
      <c r="F22" s="102"/>
      <c r="G22" s="102"/>
    </row>
    <row r="23" spans="1:4">
      <c r="A23" s="80" t="s">
        <v>97</v>
      </c>
      <c r="B23" s="82"/>
      <c r="C23" s="82"/>
      <c r="D23" s="82"/>
    </row>
    <row r="24" spans="1:4">
      <c r="A24" s="101"/>
      <c r="B24" s="82" t="s">
        <v>3</v>
      </c>
      <c r="C24" s="82"/>
      <c r="D24" s="82"/>
    </row>
    <row r="25" spans="1:4">
      <c r="A25" s="101"/>
      <c r="B25" s="82" t="s">
        <v>6</v>
      </c>
      <c r="C25" s="82"/>
      <c r="D25" s="82" t="s">
        <v>7</v>
      </c>
    </row>
    <row r="26" spans="1:4">
      <c r="A26" s="105" t="s">
        <v>98</v>
      </c>
      <c r="B26" s="110" t="s">
        <v>99</v>
      </c>
      <c r="C26" s="111"/>
      <c r="D26" s="112">
        <v>1172960.52</v>
      </c>
    </row>
    <row r="27" ht="21.75" spans="1:4">
      <c r="A27" s="83" t="s">
        <v>100</v>
      </c>
      <c r="B27" s="113" t="s">
        <v>99</v>
      </c>
      <c r="C27" s="114"/>
      <c r="D27" s="115">
        <f>D26</f>
        <v>1172960.52</v>
      </c>
    </row>
    <row r="28" ht="21.75" spans="1:4">
      <c r="A28" s="79"/>
      <c r="B28" s="79"/>
      <c r="C28" s="79"/>
      <c r="D28" s="79"/>
    </row>
    <row r="29" spans="1:4">
      <c r="A29" s="80" t="s">
        <v>101</v>
      </c>
      <c r="B29" s="82"/>
      <c r="C29" s="82"/>
      <c r="D29" s="82"/>
    </row>
    <row r="30" spans="1:4">
      <c r="A30" s="101"/>
      <c r="B30" s="82" t="s">
        <v>3</v>
      </c>
      <c r="C30" s="82"/>
      <c r="D30" s="82"/>
    </row>
    <row r="31" spans="1:4">
      <c r="A31" s="101"/>
      <c r="B31" s="82" t="s">
        <v>6</v>
      </c>
      <c r="C31" s="82"/>
      <c r="D31" s="82" t="s">
        <v>7</v>
      </c>
    </row>
    <row r="32" spans="1:4">
      <c r="A32" s="105" t="s">
        <v>102</v>
      </c>
      <c r="B32" s="95">
        <v>14027</v>
      </c>
      <c r="C32" s="95"/>
      <c r="D32" s="95">
        <v>11549</v>
      </c>
    </row>
    <row r="33" ht="21.75" spans="1:4">
      <c r="A33" s="83" t="s">
        <v>103</v>
      </c>
      <c r="B33" s="107">
        <f>B32</f>
        <v>14027</v>
      </c>
      <c r="C33" s="108"/>
      <c r="D33" s="107">
        <f>D32</f>
        <v>11549</v>
      </c>
    </row>
    <row r="39" spans="1:4">
      <c r="A39" s="80" t="s">
        <v>104</v>
      </c>
      <c r="B39" s="82"/>
      <c r="C39" s="82"/>
      <c r="D39" s="82"/>
    </row>
    <row r="40" spans="1:4">
      <c r="A40" s="101"/>
      <c r="B40" s="82" t="s">
        <v>3</v>
      </c>
      <c r="C40" s="82"/>
      <c r="D40" s="82"/>
    </row>
    <row r="41" spans="1:4">
      <c r="A41" s="101"/>
      <c r="B41" s="82" t="s">
        <v>6</v>
      </c>
      <c r="C41" s="82"/>
      <c r="D41" s="82" t="s">
        <v>7</v>
      </c>
    </row>
    <row r="42" spans="1:4">
      <c r="A42" s="105" t="s">
        <v>105</v>
      </c>
      <c r="B42" s="95">
        <v>1080000</v>
      </c>
      <c r="C42" s="95"/>
      <c r="D42" s="95">
        <v>1124000</v>
      </c>
    </row>
    <row r="43" spans="1:4">
      <c r="A43" s="116" t="s">
        <v>106</v>
      </c>
      <c r="B43" s="95">
        <v>270000</v>
      </c>
      <c r="C43" s="95"/>
      <c r="D43" s="95">
        <v>224800</v>
      </c>
    </row>
    <row r="44" ht="21.75" spans="1:4">
      <c r="A44" s="83" t="s">
        <v>107</v>
      </c>
      <c r="B44" s="109">
        <f>B42-B43</f>
        <v>810000</v>
      </c>
      <c r="C44" s="117"/>
      <c r="D44" s="109">
        <f>D42-D43</f>
        <v>899200</v>
      </c>
    </row>
    <row r="45" ht="21.75" spans="1:4">
      <c r="A45" s="83"/>
      <c r="B45" s="118"/>
      <c r="C45" s="118"/>
      <c r="D45" s="118"/>
    </row>
    <row r="46" spans="1:4">
      <c r="A46" s="80" t="s">
        <v>108</v>
      </c>
      <c r="B46" s="82"/>
      <c r="C46" s="82"/>
      <c r="D46" s="82"/>
    </row>
    <row r="47" spans="1:4">
      <c r="A47" s="101"/>
      <c r="B47" s="82" t="s">
        <v>3</v>
      </c>
      <c r="C47" s="82"/>
      <c r="D47" s="82"/>
    </row>
    <row r="48" spans="1:4">
      <c r="A48" s="101"/>
      <c r="B48" s="82" t="s">
        <v>6</v>
      </c>
      <c r="C48" s="82"/>
      <c r="D48" s="82" t="s">
        <v>7</v>
      </c>
    </row>
    <row r="49" spans="1:4">
      <c r="A49" s="105" t="s">
        <v>98</v>
      </c>
      <c r="B49" s="95">
        <v>6890617.39</v>
      </c>
      <c r="C49" s="95"/>
      <c r="D49" s="95">
        <v>6842718.36</v>
      </c>
    </row>
    <row r="50" ht="21.75" spans="1:4">
      <c r="A50" s="83" t="s">
        <v>109</v>
      </c>
      <c r="B50" s="107">
        <f>B49</f>
        <v>6890617.39</v>
      </c>
      <c r="C50" s="108"/>
      <c r="D50" s="107">
        <f>D49</f>
        <v>6842718.36</v>
      </c>
    </row>
    <row r="52" spans="1:4">
      <c r="A52" s="80" t="s">
        <v>110</v>
      </c>
      <c r="B52" s="82"/>
      <c r="C52" s="82"/>
      <c r="D52" s="82"/>
    </row>
    <row r="53" spans="1:4">
      <c r="A53" s="101"/>
      <c r="B53" s="82" t="s">
        <v>3</v>
      </c>
      <c r="C53" s="82"/>
      <c r="D53" s="82"/>
    </row>
    <row r="54" spans="1:4">
      <c r="A54" s="101"/>
      <c r="B54" s="82" t="s">
        <v>6</v>
      </c>
      <c r="C54" s="82"/>
      <c r="D54" s="82" t="s">
        <v>7</v>
      </c>
    </row>
    <row r="55" ht="26" customHeight="1" spans="1:4">
      <c r="A55" s="119" t="s">
        <v>111</v>
      </c>
      <c r="B55" s="85">
        <v>3732560</v>
      </c>
      <c r="C55" s="85"/>
      <c r="D55" s="85">
        <v>3036560</v>
      </c>
    </row>
    <row r="56" ht="28" customHeight="1" spans="1:4">
      <c r="A56" s="120" t="s">
        <v>112</v>
      </c>
      <c r="B56" s="121">
        <v>-1937897.13</v>
      </c>
      <c r="C56" s="122"/>
      <c r="D56" s="121">
        <v>-1745991.97</v>
      </c>
    </row>
    <row r="57" spans="1:4">
      <c r="A57" s="80" t="s">
        <v>113</v>
      </c>
      <c r="B57" s="123">
        <v>1794662.87</v>
      </c>
      <c r="C57" s="108"/>
      <c r="D57" s="123">
        <v>1310568.03</v>
      </c>
    </row>
    <row r="58" spans="1:4">
      <c r="A58" s="105" t="s">
        <v>114</v>
      </c>
      <c r="B58" s="95">
        <v>1503700</v>
      </c>
      <c r="C58" s="95"/>
      <c r="D58" s="95">
        <v>1414000</v>
      </c>
    </row>
    <row r="59" spans="1:4">
      <c r="A59" s="124" t="s">
        <v>115</v>
      </c>
      <c r="B59" s="125">
        <v>615263.98</v>
      </c>
      <c r="C59" s="125"/>
      <c r="D59" s="126">
        <v>-426449.95</v>
      </c>
    </row>
    <row r="60" ht="24" spans="1:4">
      <c r="A60" s="92" t="s">
        <v>116</v>
      </c>
      <c r="B60" s="127">
        <v>888436.02</v>
      </c>
      <c r="C60" s="98"/>
      <c r="D60" s="127">
        <v>987550.05</v>
      </c>
    </row>
    <row r="61" ht="24.75" spans="1:4">
      <c r="A61" s="92" t="s">
        <v>117</v>
      </c>
      <c r="B61" s="128">
        <v>2683098.89</v>
      </c>
      <c r="C61" s="98"/>
      <c r="D61" s="128">
        <f>D57+D60</f>
        <v>2298118.08</v>
      </c>
    </row>
    <row r="63" spans="1:3">
      <c r="A63" s="80" t="s">
        <v>118</v>
      </c>
      <c r="B63" s="82"/>
      <c r="C63" s="82"/>
    </row>
    <row r="64" spans="1:4">
      <c r="A64" s="101"/>
      <c r="C64" s="82"/>
      <c r="D64" s="82" t="s">
        <v>3</v>
      </c>
    </row>
    <row r="65" spans="1:4">
      <c r="A65" s="101"/>
      <c r="B65" s="82" t="s">
        <v>6</v>
      </c>
      <c r="C65" s="82"/>
      <c r="D65" s="82" t="s">
        <v>7</v>
      </c>
    </row>
    <row r="66" spans="1:4">
      <c r="A66" s="105" t="s">
        <v>119</v>
      </c>
      <c r="B66" s="95">
        <v>28881673</v>
      </c>
      <c r="C66" s="129"/>
      <c r="D66" s="95">
        <v>25080673</v>
      </c>
    </row>
    <row r="67" spans="1:4">
      <c r="A67" s="120" t="s">
        <v>120</v>
      </c>
      <c r="B67" s="130">
        <v>13173500.89</v>
      </c>
      <c r="C67" s="129"/>
      <c r="D67" s="131">
        <v>-10914726.55</v>
      </c>
    </row>
    <row r="68" spans="1:4">
      <c r="A68" s="83" t="s">
        <v>121</v>
      </c>
      <c r="B68" s="123">
        <v>15708172.11</v>
      </c>
      <c r="C68" s="129"/>
      <c r="D68" s="123">
        <v>14165946.45</v>
      </c>
    </row>
    <row r="69" ht="24" spans="1:4">
      <c r="A69" s="99" t="s">
        <v>122</v>
      </c>
      <c r="B69" s="132">
        <v>5257099</v>
      </c>
      <c r="C69" s="129"/>
      <c r="D69" s="132">
        <v>4151599</v>
      </c>
    </row>
    <row r="70" ht="24" spans="1:4">
      <c r="A70" s="133" t="s">
        <v>123</v>
      </c>
      <c r="B70" s="134">
        <v>2355064.58</v>
      </c>
      <c r="C70" s="129"/>
      <c r="D70" s="135">
        <v>-1804651.15</v>
      </c>
    </row>
    <row r="71" ht="24" spans="1:4">
      <c r="A71" s="92" t="s">
        <v>124</v>
      </c>
      <c r="B71" s="127">
        <v>2902034.42</v>
      </c>
      <c r="C71" s="129"/>
      <c r="D71" s="127">
        <v>2346947.85</v>
      </c>
    </row>
    <row r="72" ht="24.75" spans="1:4">
      <c r="A72" s="92" t="s">
        <v>125</v>
      </c>
      <c r="B72" s="128">
        <v>18610206.53</v>
      </c>
      <c r="C72" s="129"/>
      <c r="D72" s="128">
        <f>D68+D71</f>
        <v>16512894.3</v>
      </c>
    </row>
    <row r="75" spans="1:3">
      <c r="A75" s="80" t="s">
        <v>126</v>
      </c>
      <c r="B75" s="82"/>
      <c r="C75" s="82"/>
    </row>
    <row r="76" spans="1:5">
      <c r="A76" s="101"/>
      <c r="D76" s="82" t="s">
        <v>3</v>
      </c>
      <c r="E76" s="81"/>
    </row>
    <row r="77" spans="1:4">
      <c r="A77" s="101"/>
      <c r="B77" s="82" t="s">
        <v>6</v>
      </c>
      <c r="C77" s="82"/>
      <c r="D77" s="82" t="s">
        <v>7</v>
      </c>
    </row>
    <row r="78" spans="1:4">
      <c r="A78" s="119" t="s">
        <v>127</v>
      </c>
      <c r="B78" s="85">
        <v>16731.412</v>
      </c>
      <c r="C78" s="129"/>
      <c r="D78" s="85">
        <v>10128.82</v>
      </c>
    </row>
    <row r="79" ht="21.75" spans="1:4">
      <c r="A79" s="80" t="s">
        <v>128</v>
      </c>
      <c r="B79" s="107">
        <v>16731.41</v>
      </c>
      <c r="D79" s="107">
        <v>10128.82</v>
      </c>
    </row>
    <row r="81" spans="1:3">
      <c r="A81" s="80" t="s">
        <v>129</v>
      </c>
      <c r="B81" s="82"/>
      <c r="C81" s="82"/>
    </row>
    <row r="82" spans="1:5">
      <c r="A82" s="101"/>
      <c r="D82" s="82" t="s">
        <v>3</v>
      </c>
      <c r="E82" s="81"/>
    </row>
    <row r="83" spans="1:4">
      <c r="A83" s="101"/>
      <c r="B83" s="82" t="s">
        <v>6</v>
      </c>
      <c r="C83" s="82"/>
      <c r="D83" s="82" t="s">
        <v>7</v>
      </c>
    </row>
    <row r="84" spans="1:4">
      <c r="A84" s="84" t="s">
        <v>130</v>
      </c>
      <c r="B84" s="85">
        <v>12429</v>
      </c>
      <c r="C84" s="129"/>
      <c r="D84" s="85">
        <v>12429</v>
      </c>
    </row>
    <row r="85" spans="1:4">
      <c r="A85" s="105" t="s">
        <v>131</v>
      </c>
      <c r="B85" s="95">
        <v>223165</v>
      </c>
      <c r="C85" s="129"/>
      <c r="D85" s="95">
        <v>232675</v>
      </c>
    </row>
    <row r="86" ht="21.75" spans="1:4">
      <c r="A86" s="83" t="s">
        <v>132</v>
      </c>
      <c r="B86" s="107">
        <f>SUM(B84:B85)</f>
        <v>235594</v>
      </c>
      <c r="C86" s="129"/>
      <c r="D86" s="107">
        <f>SUM(D84:D85)</f>
        <v>245104</v>
      </c>
    </row>
    <row r="87" ht="21.75" spans="2:4">
      <c r="B87" s="129"/>
      <c r="C87" s="129"/>
      <c r="D87" s="129"/>
    </row>
    <row r="88" spans="1:3">
      <c r="A88" s="80" t="s">
        <v>133</v>
      </c>
      <c r="B88" s="82"/>
      <c r="C88" s="82"/>
    </row>
    <row r="89" spans="1:5">
      <c r="A89" s="101"/>
      <c r="D89" s="82" t="s">
        <v>3</v>
      </c>
      <c r="E89" s="81"/>
    </row>
    <row r="90" spans="1:4">
      <c r="A90" s="101"/>
      <c r="B90" s="82" t="s">
        <v>6</v>
      </c>
      <c r="C90" s="82"/>
      <c r="D90" s="82" t="s">
        <v>7</v>
      </c>
    </row>
    <row r="91" spans="1:4">
      <c r="A91" s="105" t="s">
        <v>134</v>
      </c>
      <c r="B91" s="95">
        <v>1125730.92</v>
      </c>
      <c r="C91" s="129"/>
      <c r="D91" s="95">
        <v>1125673.91</v>
      </c>
    </row>
    <row r="92" spans="1:4">
      <c r="A92" s="105" t="s">
        <v>131</v>
      </c>
      <c r="B92" s="95">
        <v>290025</v>
      </c>
      <c r="C92" s="129"/>
      <c r="D92" s="95">
        <v>322725</v>
      </c>
    </row>
    <row r="93" ht="21.75" spans="1:4">
      <c r="A93" s="83" t="s">
        <v>135</v>
      </c>
      <c r="B93" s="107">
        <v>1415755.92</v>
      </c>
      <c r="C93" s="129"/>
      <c r="D93" s="107">
        <v>1448398.91</v>
      </c>
    </row>
    <row r="95" spans="1:7">
      <c r="A95" s="136" t="s">
        <v>136</v>
      </c>
      <c r="B95" s="136"/>
      <c r="C95" s="136"/>
      <c r="D95" s="137" t="s">
        <v>137</v>
      </c>
      <c r="E95" s="136"/>
      <c r="F95" s="136"/>
      <c r="G95" s="136"/>
    </row>
    <row r="96" spans="1:7">
      <c r="A96" s="138" t="s">
        <v>138</v>
      </c>
      <c r="B96" s="139" t="s">
        <v>6</v>
      </c>
      <c r="C96" s="140"/>
      <c r="D96" s="139" t="s">
        <v>7</v>
      </c>
      <c r="E96" s="141"/>
      <c r="G96" s="142"/>
    </row>
    <row r="97" spans="1:9">
      <c r="A97" s="136" t="s">
        <v>139</v>
      </c>
      <c r="B97" s="142"/>
      <c r="D97" s="136"/>
      <c r="E97" s="136"/>
      <c r="F97" s="142"/>
      <c r="G97" s="142"/>
      <c r="H97" s="142"/>
      <c r="I97" s="142"/>
    </row>
    <row r="98" spans="1:9">
      <c r="A98" s="143" t="s">
        <v>140</v>
      </c>
      <c r="B98" s="144">
        <v>0</v>
      </c>
      <c r="C98" s="129"/>
      <c r="D98" s="145">
        <v>348000</v>
      </c>
      <c r="E98" s="136"/>
      <c r="F98" s="146"/>
      <c r="G98" s="142"/>
      <c r="H98" s="147"/>
      <c r="I98" s="147"/>
    </row>
    <row r="99" spans="1:9">
      <c r="A99" s="148" t="s">
        <v>141</v>
      </c>
      <c r="B99" s="145">
        <v>278000</v>
      </c>
      <c r="C99" s="129"/>
      <c r="D99" s="145">
        <v>2318500</v>
      </c>
      <c r="E99" s="136"/>
      <c r="F99" s="146"/>
      <c r="G99" s="149"/>
      <c r="H99" s="147"/>
      <c r="I99" s="147"/>
    </row>
    <row r="100" ht="21.75" spans="1:9">
      <c r="A100" s="150" t="s">
        <v>142</v>
      </c>
      <c r="B100" s="151">
        <v>278000</v>
      </c>
      <c r="C100" s="150"/>
      <c r="D100" s="152">
        <f>SUM(D98:D99)</f>
        <v>2666500</v>
      </c>
      <c r="E100" s="136"/>
      <c r="F100" s="153"/>
      <c r="G100" s="154"/>
      <c r="H100" s="153"/>
      <c r="I100" s="153"/>
    </row>
    <row r="101" ht="21.75" spans="1:9">
      <c r="A101" s="155"/>
      <c r="B101" s="156"/>
      <c r="C101" s="155"/>
      <c r="D101" s="144"/>
      <c r="E101" s="136"/>
      <c r="F101" s="153"/>
      <c r="G101" s="154"/>
      <c r="H101" s="153"/>
      <c r="I101" s="153"/>
    </row>
    <row r="102" ht="24" spans="1:9">
      <c r="A102" s="157" t="s">
        <v>143</v>
      </c>
      <c r="B102" s="157"/>
      <c r="C102" s="157"/>
      <c r="D102" s="142"/>
      <c r="E102" s="142"/>
      <c r="F102" s="158"/>
      <c r="G102" s="150"/>
      <c r="H102" s="159"/>
      <c r="I102" s="159"/>
    </row>
    <row r="103" spans="1:9">
      <c r="A103" s="160"/>
      <c r="D103" s="82" t="s">
        <v>3</v>
      </c>
      <c r="E103" s="142"/>
      <c r="F103" s="161"/>
      <c r="G103" s="155"/>
      <c r="H103" s="162"/>
      <c r="I103" s="159"/>
    </row>
    <row r="104" spans="1:9">
      <c r="A104" s="142"/>
      <c r="B104" s="82" t="s">
        <v>6</v>
      </c>
      <c r="C104" s="82"/>
      <c r="D104" s="82" t="s">
        <v>7</v>
      </c>
      <c r="E104" s="142"/>
      <c r="F104" s="142"/>
      <c r="G104" s="142"/>
      <c r="H104" s="142"/>
      <c r="I104" s="142"/>
    </row>
    <row r="105" spans="1:4">
      <c r="A105" s="163" t="s">
        <v>65</v>
      </c>
      <c r="B105" s="164">
        <v>34674175.63</v>
      </c>
      <c r="C105" s="129"/>
      <c r="D105" s="164">
        <v>29888503.88</v>
      </c>
    </row>
    <row r="106" spans="1:4">
      <c r="A106" s="163" t="s">
        <v>66</v>
      </c>
      <c r="B106" s="164">
        <v>11833595.35</v>
      </c>
      <c r="C106" s="129"/>
      <c r="D106" s="164">
        <v>10991302.69</v>
      </c>
    </row>
    <row r="107" spans="1:4">
      <c r="A107" s="163" t="s">
        <v>67</v>
      </c>
      <c r="B107" s="165">
        <v>361226.35</v>
      </c>
      <c r="C107" s="129"/>
      <c r="D107" s="165">
        <v>109891.48</v>
      </c>
    </row>
    <row r="108" ht="21.75" spans="1:4">
      <c r="A108" s="166" t="s">
        <v>70</v>
      </c>
      <c r="B108" s="167">
        <f>SUM(B105:B107)</f>
        <v>46868997.33</v>
      </c>
      <c r="C108" s="129"/>
      <c r="D108" s="167">
        <f>SUM(D105:D107)</f>
        <v>40989698.05</v>
      </c>
    </row>
    <row r="112" spans="1:4">
      <c r="A112" s="168" t="s">
        <v>144</v>
      </c>
      <c r="B112" s="169"/>
      <c r="C112" s="168"/>
      <c r="D112" s="168"/>
    </row>
    <row r="113" spans="1:4">
      <c r="A113" s="169"/>
      <c r="B113" s="170"/>
      <c r="C113" s="171" t="s">
        <v>3</v>
      </c>
      <c r="D113" s="171"/>
    </row>
    <row r="114" spans="1:4">
      <c r="A114" s="169"/>
      <c r="B114" s="82" t="s">
        <v>6</v>
      </c>
      <c r="C114" s="82"/>
      <c r="D114" s="82" t="s">
        <v>7</v>
      </c>
    </row>
    <row r="115" spans="1:4">
      <c r="A115" s="168" t="s">
        <v>145</v>
      </c>
      <c r="B115" s="172"/>
      <c r="C115" s="173"/>
      <c r="D115" s="173"/>
    </row>
    <row r="116" spans="1:4">
      <c r="A116" s="174" t="s">
        <v>146</v>
      </c>
      <c r="B116" s="175">
        <v>215811.11</v>
      </c>
      <c r="C116" s="129"/>
      <c r="D116" s="175">
        <v>144451.41</v>
      </c>
    </row>
    <row r="117" spans="1:4">
      <c r="A117" s="174" t="s">
        <v>147</v>
      </c>
      <c r="B117" s="175">
        <v>11599027.49</v>
      </c>
      <c r="C117" s="129"/>
      <c r="D117" s="175">
        <v>10140680.86</v>
      </c>
    </row>
    <row r="118" spans="1:4">
      <c r="A118" s="174" t="s">
        <v>148</v>
      </c>
      <c r="B118" s="175">
        <v>1238575.55</v>
      </c>
      <c r="C118" s="129"/>
      <c r="D118" s="175">
        <v>1140079.74</v>
      </c>
    </row>
    <row r="119" spans="1:4">
      <c r="A119" s="174" t="s">
        <v>149</v>
      </c>
      <c r="B119" s="175">
        <v>37421.37</v>
      </c>
      <c r="C119" s="129"/>
      <c r="D119" s="175">
        <v>7076.93</v>
      </c>
    </row>
    <row r="120" spans="1:4">
      <c r="A120" s="174" t="s">
        <v>150</v>
      </c>
      <c r="B120" s="175">
        <v>2152735.95</v>
      </c>
      <c r="C120" s="129"/>
      <c r="D120" s="175">
        <v>2346818.74</v>
      </c>
    </row>
    <row r="121" spans="1:4">
      <c r="A121" s="168" t="s">
        <v>151</v>
      </c>
      <c r="B121" s="176">
        <f>SUM(B116:B120)</f>
        <v>15243571.47</v>
      </c>
      <c r="C121" s="129"/>
      <c r="D121" s="176">
        <f>SUM(D116:D120)</f>
        <v>13779107.68</v>
      </c>
    </row>
    <row r="122" spans="1:4">
      <c r="A122" s="168" t="s">
        <v>152</v>
      </c>
      <c r="B122" s="177"/>
      <c r="C122" s="175"/>
      <c r="D122" s="175"/>
    </row>
    <row r="123" spans="1:4">
      <c r="A123" s="174" t="s">
        <v>153</v>
      </c>
      <c r="B123" s="175">
        <v>20809.27</v>
      </c>
      <c r="C123" s="129"/>
      <c r="D123" s="175">
        <v>19956.92</v>
      </c>
    </row>
    <row r="124" spans="1:4">
      <c r="A124" s="178" t="s">
        <v>154</v>
      </c>
      <c r="B124" s="175">
        <v>20406.83</v>
      </c>
      <c r="C124" s="129"/>
      <c r="D124" s="175">
        <v>12968.68</v>
      </c>
    </row>
    <row r="125" spans="1:4">
      <c r="A125" s="178" t="s">
        <v>155</v>
      </c>
      <c r="B125" s="175">
        <v>0</v>
      </c>
      <c r="C125" s="129"/>
      <c r="D125" s="175">
        <v>5466.5</v>
      </c>
    </row>
    <row r="126" spans="1:4">
      <c r="A126" s="179" t="s">
        <v>156</v>
      </c>
      <c r="B126" s="175">
        <v>0</v>
      </c>
      <c r="C126" s="129"/>
      <c r="D126" s="175">
        <v>6025</v>
      </c>
    </row>
    <row r="127" spans="1:4">
      <c r="A127" s="170" t="s">
        <v>157</v>
      </c>
      <c r="B127" s="180">
        <f>SUM(B123:B126)</f>
        <v>41216.1</v>
      </c>
      <c r="C127" s="129"/>
      <c r="D127" s="180">
        <f>SUM(D123:D126)</f>
        <v>44417.1</v>
      </c>
    </row>
    <row r="128" ht="21.75" spans="1:4">
      <c r="A128" s="181" t="s">
        <v>158</v>
      </c>
      <c r="B128" s="167">
        <f>B121+B127</f>
        <v>15284787.57</v>
      </c>
      <c r="C128" s="129"/>
      <c r="D128" s="167">
        <f>D121+D127</f>
        <v>13823524.78</v>
      </c>
    </row>
    <row r="129" ht="21.75"/>
    <row r="130" spans="1:3">
      <c r="A130" s="160" t="s">
        <v>159</v>
      </c>
      <c r="B130" s="160"/>
      <c r="C130" s="160"/>
    </row>
    <row r="131" spans="1:4">
      <c r="A131" s="172"/>
      <c r="B131" s="170"/>
      <c r="C131" s="171" t="s">
        <v>3</v>
      </c>
      <c r="D131" s="171"/>
    </row>
    <row r="132" spans="1:4">
      <c r="A132" s="172"/>
      <c r="B132" s="82" t="s">
        <v>6</v>
      </c>
      <c r="C132" s="82"/>
      <c r="D132" s="82" t="s">
        <v>7</v>
      </c>
    </row>
    <row r="133" spans="1:4">
      <c r="A133" s="174" t="s">
        <v>160</v>
      </c>
      <c r="B133" s="175">
        <v>9381100</v>
      </c>
      <c r="C133" s="129"/>
      <c r="D133" s="175">
        <v>9435844.1</v>
      </c>
    </row>
    <row r="134" spans="1:4">
      <c r="A134" s="174" t="s">
        <v>161</v>
      </c>
      <c r="B134" s="175">
        <v>0</v>
      </c>
      <c r="C134" s="129"/>
      <c r="D134" s="175">
        <v>46200</v>
      </c>
    </row>
    <row r="135" spans="1:4">
      <c r="A135" s="174" t="s">
        <v>162</v>
      </c>
      <c r="B135" s="175">
        <v>2094200</v>
      </c>
      <c r="C135" s="129"/>
      <c r="D135" s="175">
        <v>0</v>
      </c>
    </row>
    <row r="136" ht="21.75" spans="1:4">
      <c r="A136" s="181" t="s">
        <v>163</v>
      </c>
      <c r="B136" s="167">
        <f>SUM(B133:B135)</f>
        <v>11475300</v>
      </c>
      <c r="C136" s="129"/>
      <c r="D136" s="167">
        <f>SUM(D133:D135)</f>
        <v>9482044.1</v>
      </c>
    </row>
    <row r="138" spans="1:3">
      <c r="A138" s="160" t="s">
        <v>164</v>
      </c>
      <c r="B138" s="160"/>
      <c r="C138" s="160"/>
    </row>
    <row r="139" spans="1:4">
      <c r="A139" s="172"/>
      <c r="B139" s="170"/>
      <c r="C139" s="171" t="s">
        <v>3</v>
      </c>
      <c r="D139" s="171"/>
    </row>
    <row r="140" spans="1:4">
      <c r="A140" s="172"/>
      <c r="B140" s="82" t="s">
        <v>6</v>
      </c>
      <c r="C140" s="82"/>
      <c r="D140" s="82" t="s">
        <v>7</v>
      </c>
    </row>
    <row r="141" spans="1:4">
      <c r="A141" s="174" t="s">
        <v>145</v>
      </c>
      <c r="B141" s="177">
        <v>12477.63</v>
      </c>
      <c r="C141" s="129"/>
      <c r="D141" s="177">
        <v>1798.2</v>
      </c>
    </row>
    <row r="142" spans="1:4">
      <c r="A142" s="174" t="s">
        <v>152</v>
      </c>
      <c r="B142" s="177">
        <v>35090</v>
      </c>
      <c r="D142" s="177">
        <v>540</v>
      </c>
    </row>
    <row r="143" spans="1:4">
      <c r="A143" s="174" t="s">
        <v>165</v>
      </c>
      <c r="B143" s="182">
        <v>15500</v>
      </c>
      <c r="C143" s="129"/>
      <c r="D143" s="182">
        <v>14980</v>
      </c>
    </row>
    <row r="144" ht="21.75" spans="1:4">
      <c r="A144" s="170" t="s">
        <v>166</v>
      </c>
      <c r="B144" s="167">
        <f>SUM(B141:B143)</f>
        <v>63067.63</v>
      </c>
      <c r="C144" s="129"/>
      <c r="D144" s="167">
        <f>SUM(D141:D143)</f>
        <v>17318.2</v>
      </c>
    </row>
    <row r="149" spans="1:3">
      <c r="A149" s="160" t="s">
        <v>167</v>
      </c>
      <c r="B149" s="160"/>
      <c r="C149" s="160"/>
    </row>
    <row r="150" spans="1:3">
      <c r="A150" s="160" t="s">
        <v>168</v>
      </c>
      <c r="B150" s="160"/>
      <c r="C150" s="160"/>
    </row>
    <row r="151" spans="1:4">
      <c r="A151" s="160"/>
      <c r="B151" s="170"/>
      <c r="C151" s="171" t="s">
        <v>3</v>
      </c>
      <c r="D151" s="171"/>
    </row>
    <row r="152" spans="1:4">
      <c r="A152" s="160"/>
      <c r="B152" s="82" t="s">
        <v>6</v>
      </c>
      <c r="C152" s="82"/>
      <c r="D152" s="82" t="s">
        <v>7</v>
      </c>
    </row>
    <row r="153" spans="1:4">
      <c r="A153" s="177" t="s">
        <v>169</v>
      </c>
      <c r="B153" s="175">
        <v>251.7</v>
      </c>
      <c r="C153" s="129"/>
      <c r="D153" s="175">
        <v>159.14</v>
      </c>
    </row>
    <row r="154" ht="24" spans="1:4">
      <c r="A154" s="183" t="s">
        <v>170</v>
      </c>
      <c r="B154" s="184">
        <v>7060</v>
      </c>
      <c r="C154" s="129"/>
      <c r="D154" s="184">
        <v>19840</v>
      </c>
    </row>
    <row r="155" ht="24.75" spans="1:4">
      <c r="A155" s="185" t="s">
        <v>171</v>
      </c>
      <c r="B155" s="186">
        <f>SUM(B153:B154)</f>
        <v>7311.7</v>
      </c>
      <c r="C155" s="129"/>
      <c r="D155" s="186">
        <f>SUM(D153:D154)</f>
        <v>19999.14</v>
      </c>
    </row>
    <row r="156" ht="21.75" spans="1:4">
      <c r="A156" s="86" t="s">
        <v>172</v>
      </c>
      <c r="B156" s="187">
        <f>B155</f>
        <v>7311.7</v>
      </c>
      <c r="C156" s="86"/>
      <c r="D156" s="187">
        <f>D155</f>
        <v>19999.14</v>
      </c>
    </row>
    <row r="157" ht="21.75" spans="1:4">
      <c r="A157" s="86"/>
      <c r="B157" s="188"/>
      <c r="C157" s="86"/>
      <c r="D157" s="188"/>
    </row>
    <row r="158" spans="1:3">
      <c r="A158" s="160" t="s">
        <v>173</v>
      </c>
      <c r="B158" s="160"/>
      <c r="C158" s="160"/>
    </row>
    <row r="159" spans="1:4">
      <c r="A159" s="170"/>
      <c r="B159" s="170"/>
      <c r="C159" s="171" t="s">
        <v>3</v>
      </c>
      <c r="D159" s="171"/>
    </row>
    <row r="160" spans="1:4">
      <c r="A160" s="170"/>
      <c r="B160" s="82" t="s">
        <v>6</v>
      </c>
      <c r="C160" s="82"/>
      <c r="D160" s="82" t="s">
        <v>7</v>
      </c>
    </row>
    <row r="161" spans="1:4">
      <c r="A161" s="174" t="s">
        <v>174</v>
      </c>
      <c r="B161" s="164">
        <v>130030.47</v>
      </c>
      <c r="C161" s="129"/>
      <c r="D161" s="164">
        <v>53744.34</v>
      </c>
    </row>
    <row r="162" spans="1:4">
      <c r="A162" s="174" t="s">
        <v>175</v>
      </c>
      <c r="B162" s="177">
        <v>6079.81</v>
      </c>
      <c r="C162" s="129"/>
      <c r="D162" s="177">
        <v>50446.37</v>
      </c>
    </row>
    <row r="163" spans="1:4">
      <c r="A163" s="174" t="s">
        <v>45</v>
      </c>
      <c r="B163" s="189">
        <v>43330</v>
      </c>
      <c r="C163" s="129"/>
      <c r="D163" s="190">
        <v>40770</v>
      </c>
    </row>
    <row r="164" ht="21.75" spans="1:4">
      <c r="A164" s="170" t="s">
        <v>176</v>
      </c>
      <c r="B164" s="191">
        <f>SUM(B161:B163)</f>
        <v>179440.28</v>
      </c>
      <c r="C164" s="129"/>
      <c r="D164" s="191">
        <f>SUM(D161:D163)</f>
        <v>144960.71</v>
      </c>
    </row>
    <row r="166" spans="1:3">
      <c r="A166" s="160" t="s">
        <v>177</v>
      </c>
      <c r="B166" s="171"/>
      <c r="C166" s="171"/>
    </row>
    <row r="167" spans="1:4">
      <c r="A167" s="172"/>
      <c r="B167" s="170"/>
      <c r="C167" s="171" t="s">
        <v>3</v>
      </c>
      <c r="D167" s="171"/>
    </row>
    <row r="168" spans="1:4">
      <c r="A168" s="172"/>
      <c r="B168" s="82" t="s">
        <v>6</v>
      </c>
      <c r="C168" s="82"/>
      <c r="D168" s="82" t="s">
        <v>7</v>
      </c>
    </row>
    <row r="169" spans="1:4">
      <c r="A169" s="84" t="s">
        <v>178</v>
      </c>
      <c r="B169" s="164">
        <v>3034332</v>
      </c>
      <c r="C169" s="129"/>
      <c r="D169" s="164">
        <v>2774379</v>
      </c>
    </row>
    <row r="170" spans="1:4">
      <c r="A170" s="84" t="s">
        <v>179</v>
      </c>
      <c r="B170" s="164">
        <v>1422550</v>
      </c>
      <c r="C170" s="129"/>
      <c r="D170" s="164">
        <v>2688729</v>
      </c>
    </row>
    <row r="171" spans="1:4">
      <c r="A171" s="102" t="s">
        <v>180</v>
      </c>
      <c r="B171" s="175">
        <v>0</v>
      </c>
      <c r="C171" s="129"/>
      <c r="D171" s="175">
        <v>3360</v>
      </c>
    </row>
    <row r="172" spans="1:4">
      <c r="A172" s="102" t="s">
        <v>181</v>
      </c>
      <c r="B172" s="175">
        <v>112000</v>
      </c>
      <c r="C172" s="129"/>
      <c r="D172" s="175">
        <v>132000</v>
      </c>
    </row>
    <row r="173" spans="1:4">
      <c r="A173" s="102" t="s">
        <v>182</v>
      </c>
      <c r="B173" s="175">
        <v>2733660</v>
      </c>
      <c r="C173" s="129"/>
      <c r="D173" s="175">
        <v>2536890</v>
      </c>
    </row>
    <row r="174" spans="1:4">
      <c r="A174" s="102" t="s">
        <v>183</v>
      </c>
      <c r="B174" s="175">
        <v>96070</v>
      </c>
      <c r="C174" s="129"/>
      <c r="D174" s="175">
        <v>89625</v>
      </c>
    </row>
    <row r="175" spans="1:4">
      <c r="A175" s="102" t="s">
        <v>184</v>
      </c>
      <c r="B175" s="175">
        <v>0</v>
      </c>
      <c r="C175" s="129"/>
      <c r="D175" s="175">
        <v>396621</v>
      </c>
    </row>
    <row r="176" spans="1:4">
      <c r="A176" s="84" t="s">
        <v>185</v>
      </c>
      <c r="B176" s="175">
        <v>7540</v>
      </c>
      <c r="C176" s="129"/>
      <c r="D176" s="175">
        <v>19040</v>
      </c>
    </row>
    <row r="177" spans="1:4">
      <c r="A177" s="84" t="s">
        <v>186</v>
      </c>
      <c r="B177" s="175">
        <v>7000</v>
      </c>
      <c r="C177" s="129"/>
      <c r="D177" s="175">
        <v>0</v>
      </c>
    </row>
    <row r="178" spans="1:4">
      <c r="A178" s="102" t="s">
        <v>187</v>
      </c>
      <c r="B178" s="175">
        <v>42000</v>
      </c>
      <c r="C178" s="129"/>
      <c r="D178" s="175">
        <v>42000</v>
      </c>
    </row>
    <row r="179" spans="1:4">
      <c r="A179" s="84" t="s">
        <v>188</v>
      </c>
      <c r="B179" s="175">
        <v>154617.6</v>
      </c>
      <c r="C179" s="129"/>
      <c r="D179" s="175">
        <v>159330.81</v>
      </c>
    </row>
    <row r="180" spans="1:4">
      <c r="A180" s="102" t="s">
        <v>189</v>
      </c>
      <c r="B180" s="175">
        <v>86346</v>
      </c>
      <c r="C180" s="129"/>
      <c r="D180" s="175">
        <v>72167</v>
      </c>
    </row>
    <row r="181" spans="1:4">
      <c r="A181" s="84" t="s">
        <v>190</v>
      </c>
      <c r="B181" s="175">
        <v>4984</v>
      </c>
      <c r="C181" s="129"/>
      <c r="D181" s="175">
        <v>4757</v>
      </c>
    </row>
    <row r="182" spans="1:4">
      <c r="A182" s="102" t="s">
        <v>191</v>
      </c>
      <c r="B182" s="175">
        <v>168000</v>
      </c>
      <c r="C182" s="129"/>
      <c r="D182" s="175">
        <v>194000</v>
      </c>
    </row>
    <row r="183" spans="1:4">
      <c r="A183" s="102" t="s">
        <v>192</v>
      </c>
      <c r="B183" s="175">
        <v>0</v>
      </c>
      <c r="C183" s="129"/>
      <c r="D183" s="175">
        <v>892</v>
      </c>
    </row>
    <row r="184" ht="21.75" spans="1:4">
      <c r="A184" s="192" t="s">
        <v>193</v>
      </c>
      <c r="B184" s="167">
        <f>SUM(B169:B183)</f>
        <v>7869099.6</v>
      </c>
      <c r="C184" s="129"/>
      <c r="D184" s="167">
        <f>SUM(D169:D183)</f>
        <v>9113790.81</v>
      </c>
    </row>
    <row r="187" spans="1:3">
      <c r="A187" s="160" t="s">
        <v>194</v>
      </c>
      <c r="B187" s="171"/>
      <c r="C187" s="171"/>
    </row>
    <row r="188" spans="1:4">
      <c r="A188" s="172"/>
      <c r="B188" s="170"/>
      <c r="C188" s="171" t="s">
        <v>3</v>
      </c>
      <c r="D188" s="171"/>
    </row>
    <row r="189" spans="1:4">
      <c r="A189" s="172"/>
      <c r="B189" s="82" t="s">
        <v>6</v>
      </c>
      <c r="C189" s="82"/>
      <c r="D189" s="82" t="s">
        <v>7</v>
      </c>
    </row>
    <row r="190" spans="1:4">
      <c r="A190" s="174" t="s">
        <v>195</v>
      </c>
      <c r="B190" s="164">
        <v>129002.4</v>
      </c>
      <c r="C190" s="129"/>
      <c r="D190" s="164">
        <v>129002.4</v>
      </c>
    </row>
    <row r="191" ht="21.75" spans="1:4">
      <c r="A191" s="170" t="s">
        <v>196</v>
      </c>
      <c r="B191" s="193">
        <v>129002.4</v>
      </c>
      <c r="C191" s="86"/>
      <c r="D191" s="193">
        <v>129002.4</v>
      </c>
    </row>
    <row r="193" spans="1:3">
      <c r="A193" s="160" t="s">
        <v>197</v>
      </c>
      <c r="B193" s="171"/>
      <c r="C193" s="171"/>
    </row>
    <row r="194" spans="1:4">
      <c r="A194" s="172"/>
      <c r="B194" s="170"/>
      <c r="C194" s="171" t="s">
        <v>3</v>
      </c>
      <c r="D194" s="171"/>
    </row>
    <row r="195" spans="1:4">
      <c r="A195" s="172"/>
      <c r="B195" s="82" t="s">
        <v>6</v>
      </c>
      <c r="C195" s="82"/>
      <c r="D195" s="82" t="s">
        <v>7</v>
      </c>
    </row>
    <row r="196" spans="1:4">
      <c r="A196" s="174" t="s">
        <v>198</v>
      </c>
      <c r="B196" s="164">
        <v>428404.5</v>
      </c>
      <c r="C196" s="129"/>
      <c r="D196" s="164">
        <v>196570</v>
      </c>
    </row>
    <row r="197" spans="1:4">
      <c r="A197" s="174" t="s">
        <v>199</v>
      </c>
      <c r="B197" s="164">
        <v>16800</v>
      </c>
      <c r="C197" s="129"/>
      <c r="D197" s="164">
        <v>12000</v>
      </c>
    </row>
    <row r="198" ht="21.75" spans="1:4">
      <c r="A198" s="168" t="s">
        <v>200</v>
      </c>
      <c r="B198" s="193">
        <f>SUM(B196:B197)</f>
        <v>445204.5</v>
      </c>
      <c r="C198" s="129"/>
      <c r="D198" s="193">
        <f>SUM(D196:D197)</f>
        <v>208570</v>
      </c>
    </row>
    <row r="200" spans="1:3">
      <c r="A200" s="160" t="s">
        <v>201</v>
      </c>
      <c r="B200" s="171"/>
      <c r="C200" s="171"/>
    </row>
    <row r="201" spans="1:4">
      <c r="A201" s="172"/>
      <c r="B201" s="170"/>
      <c r="C201" s="171" t="s">
        <v>3</v>
      </c>
      <c r="D201" s="171"/>
    </row>
    <row r="202" spans="1:4">
      <c r="A202" s="172"/>
      <c r="B202" s="82" t="s">
        <v>6</v>
      </c>
      <c r="C202" s="82"/>
      <c r="D202" s="82" t="s">
        <v>7</v>
      </c>
    </row>
    <row r="203" spans="1:4">
      <c r="A203" s="174" t="s">
        <v>202</v>
      </c>
      <c r="B203" s="164">
        <v>327725</v>
      </c>
      <c r="C203" s="129"/>
      <c r="D203" s="164">
        <v>203880</v>
      </c>
    </row>
    <row r="204" spans="1:4">
      <c r="A204" s="194" t="s">
        <v>203</v>
      </c>
      <c r="B204" s="164">
        <v>130696</v>
      </c>
      <c r="C204" s="129"/>
      <c r="D204" s="164">
        <v>97131</v>
      </c>
    </row>
    <row r="205" spans="1:4">
      <c r="A205" s="174" t="s">
        <v>204</v>
      </c>
      <c r="B205" s="164">
        <v>777363</v>
      </c>
      <c r="C205" s="129"/>
      <c r="D205" s="164">
        <v>203955</v>
      </c>
    </row>
    <row r="206" spans="1:4">
      <c r="A206" s="174" t="s">
        <v>205</v>
      </c>
      <c r="B206" s="164">
        <v>610817.33</v>
      </c>
      <c r="C206" s="129"/>
      <c r="D206" s="164">
        <v>509771</v>
      </c>
    </row>
    <row r="207" spans="1:4">
      <c r="A207" s="178" t="s">
        <v>206</v>
      </c>
      <c r="B207" s="175">
        <v>800</v>
      </c>
      <c r="C207" s="129"/>
      <c r="D207" s="175">
        <v>0</v>
      </c>
    </row>
    <row r="208" spans="1:4">
      <c r="A208" s="174" t="s">
        <v>207</v>
      </c>
      <c r="B208" s="164">
        <v>96000</v>
      </c>
      <c r="C208" s="129"/>
      <c r="D208" s="164">
        <v>96000</v>
      </c>
    </row>
    <row r="209" spans="1:4">
      <c r="A209" s="178" t="s">
        <v>208</v>
      </c>
      <c r="B209" s="175">
        <v>43565</v>
      </c>
      <c r="C209" s="129"/>
      <c r="D209" s="175">
        <v>0</v>
      </c>
    </row>
    <row r="210" spans="1:4">
      <c r="A210" s="174" t="s">
        <v>209</v>
      </c>
      <c r="B210" s="177">
        <v>49955</v>
      </c>
      <c r="C210" s="129"/>
      <c r="D210" s="195">
        <v>20600</v>
      </c>
    </row>
    <row r="211" ht="21.75" spans="1:4">
      <c r="A211" s="166" t="s">
        <v>210</v>
      </c>
      <c r="B211" s="167">
        <f>SUM(B203:B210)</f>
        <v>2036921.33</v>
      </c>
      <c r="C211" s="129"/>
      <c r="D211" s="167">
        <f>SUM(D203:D210)</f>
        <v>1131337</v>
      </c>
    </row>
    <row r="213" spans="1:3">
      <c r="A213" s="160" t="s">
        <v>211</v>
      </c>
      <c r="B213" s="171"/>
      <c r="C213" s="171"/>
    </row>
    <row r="214" spans="1:4">
      <c r="A214" s="172"/>
      <c r="B214" s="170"/>
      <c r="C214" s="171" t="s">
        <v>3</v>
      </c>
      <c r="D214" s="171"/>
    </row>
    <row r="215" spans="1:4">
      <c r="A215" s="172"/>
      <c r="B215" s="82" t="s">
        <v>6</v>
      </c>
      <c r="C215" s="82"/>
      <c r="D215" s="82" t="s">
        <v>7</v>
      </c>
    </row>
    <row r="216" spans="1:4">
      <c r="A216" s="178" t="s">
        <v>212</v>
      </c>
      <c r="B216" s="196">
        <v>1035899.23</v>
      </c>
      <c r="C216" s="129"/>
      <c r="D216" s="197">
        <v>371416</v>
      </c>
    </row>
    <row r="217" spans="1:4">
      <c r="A217" s="178" t="s">
        <v>213</v>
      </c>
      <c r="B217" s="175">
        <v>237030</v>
      </c>
      <c r="C217" s="129"/>
      <c r="D217" s="198">
        <v>271482.5</v>
      </c>
    </row>
    <row r="218" spans="1:4">
      <c r="A218" s="178" t="s">
        <v>214</v>
      </c>
      <c r="B218" s="199">
        <v>11900</v>
      </c>
      <c r="C218" s="129"/>
      <c r="D218" s="200">
        <v>52100</v>
      </c>
    </row>
    <row r="219" ht="21.75" spans="1:4">
      <c r="A219" s="170" t="s">
        <v>215</v>
      </c>
      <c r="B219" s="191">
        <f>SUM(B216:B218)</f>
        <v>1284829.23</v>
      </c>
      <c r="C219" s="129"/>
      <c r="D219" s="201">
        <f>SUM(D216:D218)</f>
        <v>694998.5</v>
      </c>
    </row>
    <row r="224" spans="1:3">
      <c r="A224" s="160" t="s">
        <v>216</v>
      </c>
      <c r="B224" s="171"/>
      <c r="C224" s="171"/>
    </row>
    <row r="225" spans="1:4">
      <c r="A225" s="172"/>
      <c r="B225" s="170"/>
      <c r="C225" s="171" t="s">
        <v>3</v>
      </c>
      <c r="D225" s="171"/>
    </row>
    <row r="226" spans="1:4">
      <c r="A226" s="172"/>
      <c r="B226" s="82" t="s">
        <v>6</v>
      </c>
      <c r="C226" s="82"/>
      <c r="D226" s="82" t="s">
        <v>7</v>
      </c>
    </row>
    <row r="227" spans="1:4">
      <c r="A227" s="178" t="s">
        <v>217</v>
      </c>
      <c r="B227" s="175">
        <v>18698.47</v>
      </c>
      <c r="C227" s="129"/>
      <c r="D227" s="175">
        <v>18512.66</v>
      </c>
    </row>
    <row r="228" spans="1:4">
      <c r="A228" s="194" t="s">
        <v>218</v>
      </c>
      <c r="B228" s="175">
        <v>2311.2</v>
      </c>
      <c r="C228" s="129"/>
      <c r="D228" s="175">
        <v>2641.83</v>
      </c>
    </row>
    <row r="229" spans="1:4">
      <c r="A229" s="178" t="s">
        <v>219</v>
      </c>
      <c r="B229" s="175">
        <v>4605.29</v>
      </c>
      <c r="C229" s="129"/>
      <c r="D229" s="175">
        <v>1561.56</v>
      </c>
    </row>
    <row r="230" spans="1:4">
      <c r="A230" s="178" t="s">
        <v>220</v>
      </c>
      <c r="B230" s="175">
        <v>17926.94</v>
      </c>
      <c r="C230" s="129"/>
      <c r="D230" s="175">
        <v>13353.81</v>
      </c>
    </row>
    <row r="231" spans="1:4">
      <c r="A231" s="178" t="s">
        <v>221</v>
      </c>
      <c r="B231" s="199">
        <v>173</v>
      </c>
      <c r="C231" s="129"/>
      <c r="D231" s="199">
        <v>140</v>
      </c>
    </row>
    <row r="232" ht="21.75" spans="1:4">
      <c r="A232" s="170" t="s">
        <v>222</v>
      </c>
      <c r="B232" s="191">
        <f>SUM(B227:B231)</f>
        <v>43714.9</v>
      </c>
      <c r="C232" s="129"/>
      <c r="D232" s="191">
        <f>SUM(D227:D231)</f>
        <v>36209.86</v>
      </c>
    </row>
    <row r="234" spans="1:3">
      <c r="A234" s="160" t="s">
        <v>223</v>
      </c>
      <c r="B234" s="171"/>
      <c r="C234" s="171"/>
    </row>
    <row r="235" spans="1:4">
      <c r="A235" s="172"/>
      <c r="B235" s="170"/>
      <c r="C235" s="171" t="s">
        <v>3</v>
      </c>
      <c r="D235" s="171"/>
    </row>
    <row r="236" spans="1:4">
      <c r="A236" s="172"/>
      <c r="B236" s="82" t="s">
        <v>6</v>
      </c>
      <c r="C236" s="82"/>
      <c r="D236" s="82" t="s">
        <v>7</v>
      </c>
    </row>
    <row r="237" spans="1:4">
      <c r="A237" s="174" t="s">
        <v>111</v>
      </c>
      <c r="B237" s="164">
        <v>191857.82</v>
      </c>
      <c r="C237" s="129"/>
      <c r="D237" s="164">
        <v>178399.09</v>
      </c>
    </row>
    <row r="238" spans="1:4">
      <c r="A238" s="194" t="s">
        <v>114</v>
      </c>
      <c r="B238" s="164">
        <v>188814.03</v>
      </c>
      <c r="C238" s="129"/>
      <c r="D238" s="164">
        <v>168654.31</v>
      </c>
    </row>
    <row r="239" spans="1:4">
      <c r="A239" s="174" t="s">
        <v>141</v>
      </c>
      <c r="B239" s="164">
        <v>2809187.77</v>
      </c>
      <c r="C239" s="129"/>
      <c r="D239" s="164">
        <v>2507342.42</v>
      </c>
    </row>
    <row r="240" ht="21.75" spans="1:4">
      <c r="A240" s="170" t="s">
        <v>224</v>
      </c>
      <c r="B240" s="167">
        <f>SUM(B237:B239)</f>
        <v>3189859.62</v>
      </c>
      <c r="C240" s="129"/>
      <c r="D240" s="167">
        <f>SUM(D237:D239)</f>
        <v>2854395.82</v>
      </c>
    </row>
    <row r="242" spans="1:3">
      <c r="A242" s="160" t="s">
        <v>225</v>
      </c>
      <c r="B242" s="171"/>
      <c r="C242" s="171"/>
    </row>
    <row r="243" spans="1:4">
      <c r="A243" s="172"/>
      <c r="B243" s="170"/>
      <c r="C243" s="171" t="s">
        <v>3</v>
      </c>
      <c r="D243" s="171"/>
    </row>
    <row r="244" spans="1:4">
      <c r="A244" s="172"/>
      <c r="B244" s="82" t="s">
        <v>6</v>
      </c>
      <c r="C244" s="82"/>
      <c r="D244" s="82" t="s">
        <v>7</v>
      </c>
    </row>
    <row r="245" spans="1:3">
      <c r="A245" s="170" t="s">
        <v>226</v>
      </c>
      <c r="B245" s="202"/>
      <c r="C245" s="202"/>
    </row>
    <row r="246" spans="1:4">
      <c r="A246" s="105" t="s">
        <v>227</v>
      </c>
      <c r="B246" s="175">
        <v>70000</v>
      </c>
      <c r="C246" s="129"/>
      <c r="D246" s="198">
        <v>1067300</v>
      </c>
    </row>
    <row r="247" spans="1:4">
      <c r="A247" s="181" t="s">
        <v>228</v>
      </c>
      <c r="B247" s="203">
        <f>B246</f>
        <v>70000</v>
      </c>
      <c r="C247" s="129"/>
      <c r="D247" s="203">
        <f>D246</f>
        <v>1067300</v>
      </c>
    </row>
    <row r="248" ht="21.75" spans="1:4">
      <c r="A248" s="166" t="s">
        <v>229</v>
      </c>
      <c r="B248" s="204">
        <f>B247</f>
        <v>70000</v>
      </c>
      <c r="D248" s="205">
        <f>D247</f>
        <v>1067300</v>
      </c>
    </row>
    <row r="249" ht="21.75" spans="1:3">
      <c r="A249" s="169"/>
      <c r="B249" s="169"/>
      <c r="C249" s="169"/>
    </row>
    <row r="250" spans="1:3">
      <c r="A250" s="169"/>
      <c r="B250" s="169"/>
      <c r="C250" s="169"/>
    </row>
    <row r="251" spans="1:3">
      <c r="A251" s="169"/>
      <c r="B251" s="169"/>
      <c r="C251" s="169"/>
    </row>
    <row r="252" spans="1:3">
      <c r="A252" s="169"/>
      <c r="B252" s="169"/>
      <c r="C252" s="169"/>
    </row>
    <row r="253" spans="1:3">
      <c r="A253" s="169"/>
      <c r="B253" s="169"/>
      <c r="C253" s="169"/>
    </row>
    <row r="254" spans="1:3">
      <c r="A254" s="169"/>
      <c r="B254" s="169"/>
      <c r="C254" s="169"/>
    </row>
    <row r="255" spans="1:3">
      <c r="A255" s="169"/>
      <c r="B255" s="169"/>
      <c r="C255" s="169"/>
    </row>
    <row r="256" spans="1:3">
      <c r="A256" s="169"/>
      <c r="B256" s="169"/>
      <c r="C256" s="169"/>
    </row>
    <row r="257" spans="1:3">
      <c r="A257" s="169"/>
      <c r="B257" s="169"/>
      <c r="C257" s="169"/>
    </row>
    <row r="258" spans="1:3">
      <c r="A258" s="169"/>
      <c r="B258" s="169"/>
      <c r="C258" s="169"/>
    </row>
    <row r="259" spans="1:3">
      <c r="A259" s="169"/>
      <c r="B259" s="169"/>
      <c r="C259" s="169"/>
    </row>
    <row r="260" spans="1:3">
      <c r="A260" s="169"/>
      <c r="B260" s="169"/>
      <c r="C260" s="169"/>
    </row>
    <row r="261" spans="1:3">
      <c r="A261" s="160" t="s">
        <v>230</v>
      </c>
      <c r="B261" s="171"/>
      <c r="C261" s="171"/>
    </row>
    <row r="262" spans="1:4">
      <c r="A262" s="172"/>
      <c r="B262" s="170"/>
      <c r="C262" s="171" t="s">
        <v>3</v>
      </c>
      <c r="D262" s="171"/>
    </row>
    <row r="263" spans="1:4">
      <c r="A263" s="172"/>
      <c r="B263" s="82" t="s">
        <v>6</v>
      </c>
      <c r="C263" s="82"/>
      <c r="D263" s="82" t="s">
        <v>7</v>
      </c>
    </row>
    <row r="264" spans="1:3">
      <c r="A264" s="170" t="s">
        <v>226</v>
      </c>
      <c r="B264" s="202"/>
      <c r="C264" s="202"/>
    </row>
    <row r="265" spans="1:4">
      <c r="A265" s="206" t="s">
        <v>231</v>
      </c>
      <c r="B265" s="175">
        <v>65680</v>
      </c>
      <c r="C265" s="129"/>
      <c r="D265" s="175">
        <v>0</v>
      </c>
    </row>
    <row r="266" spans="1:4">
      <c r="A266" s="206" t="s">
        <v>232</v>
      </c>
      <c r="B266" s="175">
        <v>50000</v>
      </c>
      <c r="C266" s="129"/>
      <c r="D266" s="175">
        <v>0</v>
      </c>
    </row>
    <row r="267" spans="1:4">
      <c r="A267" s="206" t="s">
        <v>233</v>
      </c>
      <c r="B267" s="175">
        <v>55000</v>
      </c>
      <c r="C267" s="129"/>
      <c r="D267" s="175"/>
    </row>
    <row r="268" spans="1:4">
      <c r="A268" s="105" t="s">
        <v>234</v>
      </c>
      <c r="B268" s="175">
        <v>3917700</v>
      </c>
      <c r="C268" s="129"/>
      <c r="D268" s="198">
        <v>3680000</v>
      </c>
    </row>
    <row r="269" spans="1:4">
      <c r="A269" s="105" t="s">
        <v>235</v>
      </c>
      <c r="B269" s="175">
        <v>1593447.02</v>
      </c>
      <c r="C269" s="129"/>
      <c r="D269" s="198">
        <v>733155.98</v>
      </c>
    </row>
    <row r="270" spans="1:4">
      <c r="A270" s="105" t="s">
        <v>236</v>
      </c>
      <c r="B270" s="175">
        <v>70780</v>
      </c>
      <c r="C270" s="129"/>
      <c r="D270" s="198">
        <v>77020</v>
      </c>
    </row>
    <row r="271" spans="1:4">
      <c r="A271" s="84" t="s">
        <v>237</v>
      </c>
      <c r="B271" s="164">
        <v>220000</v>
      </c>
      <c r="C271" s="129"/>
      <c r="D271" s="207">
        <v>255000</v>
      </c>
    </row>
    <row r="272" spans="1:4">
      <c r="A272" s="105" t="s">
        <v>238</v>
      </c>
      <c r="B272" s="199">
        <v>0</v>
      </c>
      <c r="C272" s="129"/>
      <c r="D272" s="200">
        <v>55000</v>
      </c>
    </row>
    <row r="273" spans="1:4">
      <c r="A273" s="181" t="s">
        <v>228</v>
      </c>
      <c r="B273" s="203">
        <f>SUM(B265:B272)</f>
        <v>5972607.02</v>
      </c>
      <c r="C273" s="129"/>
      <c r="D273" s="203">
        <f>SUM(D268:D272)</f>
        <v>4800175.98</v>
      </c>
    </row>
    <row r="274" ht="21.75" spans="1:4">
      <c r="A274" s="166" t="s">
        <v>239</v>
      </c>
      <c r="B274" s="204">
        <f>B273</f>
        <v>5972607.02</v>
      </c>
      <c r="D274" s="205">
        <f>D273</f>
        <v>4800175.98</v>
      </c>
    </row>
    <row r="275" ht="21.75" spans="1:3">
      <c r="A275" s="169"/>
      <c r="B275" s="169"/>
      <c r="C275" s="169"/>
    </row>
    <row r="276" spans="1:3">
      <c r="A276" s="160" t="s">
        <v>240</v>
      </c>
      <c r="B276" s="171"/>
      <c r="C276" s="171"/>
    </row>
    <row r="277" spans="1:4">
      <c r="A277" s="172"/>
      <c r="B277" s="170"/>
      <c r="C277" s="171" t="s">
        <v>3</v>
      </c>
      <c r="D277" s="171"/>
    </row>
    <row r="278" spans="1:4">
      <c r="A278" s="172"/>
      <c r="B278" s="82" t="s">
        <v>6</v>
      </c>
      <c r="C278" s="82"/>
      <c r="D278" s="82" t="s">
        <v>7</v>
      </c>
    </row>
    <row r="279" spans="1:4">
      <c r="A279" s="174" t="s">
        <v>57</v>
      </c>
      <c r="B279" s="208">
        <v>76000</v>
      </c>
      <c r="C279" s="129"/>
      <c r="D279" s="209">
        <v>76000</v>
      </c>
    </row>
    <row r="280" ht="21.75" spans="1:4">
      <c r="A280" s="170" t="s">
        <v>241</v>
      </c>
      <c r="B280" s="201">
        <v>76000</v>
      </c>
      <c r="C280" s="129"/>
      <c r="D280" s="201">
        <v>76000</v>
      </c>
    </row>
  </sheetData>
  <mergeCells count="77">
    <mergeCell ref="A1:D1"/>
    <mergeCell ref="A2:D2"/>
    <mergeCell ref="A3:D3"/>
    <mergeCell ref="B10:D10"/>
    <mergeCell ref="B11:D11"/>
    <mergeCell ref="B17:D17"/>
    <mergeCell ref="B18:D18"/>
    <mergeCell ref="B23:D23"/>
    <mergeCell ref="B24:D24"/>
    <mergeCell ref="A28:D28"/>
    <mergeCell ref="B29:D29"/>
    <mergeCell ref="B30:D30"/>
    <mergeCell ref="B39:D39"/>
    <mergeCell ref="B40:D40"/>
    <mergeCell ref="B46:D46"/>
    <mergeCell ref="B47:D47"/>
    <mergeCell ref="B52:D52"/>
    <mergeCell ref="B53:D53"/>
    <mergeCell ref="B63:C63"/>
    <mergeCell ref="B75:C75"/>
    <mergeCell ref="B81:C81"/>
    <mergeCell ref="B88:C88"/>
    <mergeCell ref="H98:I98"/>
    <mergeCell ref="H100:I100"/>
    <mergeCell ref="A102:C102"/>
    <mergeCell ref="H102:I102"/>
    <mergeCell ref="C113:D113"/>
    <mergeCell ref="A130:C130"/>
    <mergeCell ref="C131:D131"/>
    <mergeCell ref="A138:C138"/>
    <mergeCell ref="C139:D139"/>
    <mergeCell ref="A149:C149"/>
    <mergeCell ref="A150:C150"/>
    <mergeCell ref="C151:D151"/>
    <mergeCell ref="A158:C158"/>
    <mergeCell ref="C159:D159"/>
    <mergeCell ref="B166:C166"/>
    <mergeCell ref="C167:D167"/>
    <mergeCell ref="B187:C187"/>
    <mergeCell ref="C188:D188"/>
    <mergeCell ref="B193:C193"/>
    <mergeCell ref="C194:D194"/>
    <mergeCell ref="B200:C200"/>
    <mergeCell ref="C201:D201"/>
    <mergeCell ref="B213:C213"/>
    <mergeCell ref="C214:D214"/>
    <mergeCell ref="B224:C224"/>
    <mergeCell ref="C225:D225"/>
    <mergeCell ref="B234:C234"/>
    <mergeCell ref="C235:D235"/>
    <mergeCell ref="B242:C242"/>
    <mergeCell ref="C243:D243"/>
    <mergeCell ref="B261:C261"/>
    <mergeCell ref="C262:D262"/>
    <mergeCell ref="B276:C276"/>
    <mergeCell ref="C277:D277"/>
    <mergeCell ref="A24:A25"/>
    <mergeCell ref="A30:A31"/>
    <mergeCell ref="A40:A41"/>
    <mergeCell ref="A47:A48"/>
    <mergeCell ref="A53:A54"/>
    <mergeCell ref="A64:A65"/>
    <mergeCell ref="A76:A77"/>
    <mergeCell ref="A82:A83"/>
    <mergeCell ref="A89:A90"/>
    <mergeCell ref="A131:A132"/>
    <mergeCell ref="A139:A140"/>
    <mergeCell ref="A167:A168"/>
    <mergeCell ref="A188:A189"/>
    <mergeCell ref="A194:A195"/>
    <mergeCell ref="A201:A202"/>
    <mergeCell ref="A214:A215"/>
    <mergeCell ref="A225:A226"/>
    <mergeCell ref="A235:A236"/>
    <mergeCell ref="A243:A244"/>
    <mergeCell ref="A262:A263"/>
    <mergeCell ref="A277:A278"/>
  </mergeCells>
  <pageMargins left="0.968055555555556" right="0.688888888888889" top="0.81875" bottom="0.472222222222222" header="0.314583333333333" footer="0.314583333333333"/>
  <pageSetup paperSize="9" scale="87" orientation="portrait" horizontalDpi="600" verticalDpi="360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00FF"/>
  </sheetPr>
  <dimension ref="A1:F64"/>
  <sheetViews>
    <sheetView view="pageBreakPreview" zoomScaleNormal="100" workbookViewId="0">
      <selection activeCell="A38" sqref="A38"/>
    </sheetView>
  </sheetViews>
  <sheetFormatPr defaultColWidth="9" defaultRowHeight="24" outlineLevelCol="5"/>
  <cols>
    <col min="1" max="1" width="42.125" style="29" customWidth="1"/>
    <col min="2" max="2" width="14.25" style="30" customWidth="1"/>
    <col min="3" max="3" width="1.5" style="31" customWidth="1"/>
    <col min="4" max="4" width="12.875" style="32" customWidth="1"/>
    <col min="5" max="5" width="1.625" style="28" customWidth="1"/>
    <col min="6" max="6" width="12.625" style="28" customWidth="1"/>
    <col min="7" max="16384" width="9" style="28"/>
  </cols>
  <sheetData>
    <row r="1" ht="21" spans="1:6">
      <c r="A1" s="33" t="s">
        <v>242</v>
      </c>
      <c r="B1" s="33"/>
      <c r="C1" s="33"/>
      <c r="D1" s="33"/>
      <c r="E1" s="33"/>
      <c r="F1" s="33"/>
    </row>
    <row r="2" ht="21" spans="1:6">
      <c r="A2" s="33" t="s">
        <v>84</v>
      </c>
      <c r="B2" s="33"/>
      <c r="C2" s="33"/>
      <c r="D2" s="33"/>
      <c r="E2" s="33"/>
      <c r="F2" s="33"/>
    </row>
    <row r="3" ht="21" spans="1:6">
      <c r="A3" s="33" t="s">
        <v>85</v>
      </c>
      <c r="B3" s="33"/>
      <c r="C3" s="33"/>
      <c r="D3" s="33"/>
      <c r="E3" s="33"/>
      <c r="F3" s="33"/>
    </row>
    <row r="4" ht="21" spans="1:6">
      <c r="A4" s="34" t="s">
        <v>243</v>
      </c>
      <c r="B4" s="34"/>
      <c r="C4" s="34"/>
      <c r="D4" s="35"/>
      <c r="E4" s="35"/>
      <c r="F4" s="35"/>
    </row>
    <row r="5" ht="21.75" customHeight="1" spans="1:6">
      <c r="A5" s="36" t="s">
        <v>244</v>
      </c>
      <c r="B5" s="36"/>
      <c r="C5" s="36"/>
      <c r="D5" s="36"/>
      <c r="E5" s="36"/>
      <c r="F5" s="37"/>
    </row>
    <row r="6" ht="21.75" customHeight="1" spans="1:6">
      <c r="A6" s="36" t="s">
        <v>245</v>
      </c>
      <c r="B6" s="36"/>
      <c r="C6" s="36"/>
      <c r="D6" s="36"/>
      <c r="E6" s="36"/>
      <c r="F6" s="37"/>
    </row>
    <row r="7" ht="21" spans="1:6">
      <c r="A7" s="36"/>
      <c r="B7" s="38" t="s">
        <v>3</v>
      </c>
      <c r="C7" s="38"/>
      <c r="D7" s="38"/>
      <c r="E7" s="38"/>
      <c r="F7" s="38"/>
    </row>
    <row r="8" ht="42" spans="1:6">
      <c r="A8" s="39"/>
      <c r="B8" s="40" t="s">
        <v>246</v>
      </c>
      <c r="C8" s="40"/>
      <c r="D8" s="41" t="s">
        <v>247</v>
      </c>
      <c r="E8" s="41"/>
      <c r="F8" s="40" t="s">
        <v>248</v>
      </c>
    </row>
    <row r="9" ht="21" spans="1:6">
      <c r="A9" s="42" t="s">
        <v>1</v>
      </c>
      <c r="B9" s="43"/>
      <c r="C9" s="43"/>
      <c r="D9" s="44"/>
      <c r="E9" s="44"/>
      <c r="F9" s="43"/>
    </row>
    <row r="10" ht="21" spans="1:6">
      <c r="A10" s="42" t="s">
        <v>4</v>
      </c>
      <c r="B10" s="43"/>
      <c r="C10" s="43"/>
      <c r="D10" s="44"/>
      <c r="E10" s="44"/>
      <c r="F10" s="43"/>
    </row>
    <row r="11" s="28" customFormat="1" spans="1:6">
      <c r="A11" s="45" t="s">
        <v>249</v>
      </c>
      <c r="B11" s="46"/>
      <c r="C11" s="46"/>
      <c r="D11" s="47"/>
      <c r="E11" s="47"/>
      <c r="F11" s="46"/>
    </row>
    <row r="12" s="28" customFormat="1" spans="1:6">
      <c r="A12" s="48" t="s">
        <v>250</v>
      </c>
      <c r="B12" s="49">
        <v>229800</v>
      </c>
      <c r="C12" s="49"/>
      <c r="D12" s="49">
        <v>-229800</v>
      </c>
      <c r="E12" s="49"/>
      <c r="F12" s="50">
        <v>0</v>
      </c>
    </row>
    <row r="13" ht="21" spans="1:6">
      <c r="A13" s="48" t="s">
        <v>10</v>
      </c>
      <c r="B13" s="49">
        <v>0</v>
      </c>
      <c r="C13" s="49"/>
      <c r="D13" s="49">
        <v>5000</v>
      </c>
      <c r="E13" s="49"/>
      <c r="F13" s="50">
        <v>5000</v>
      </c>
    </row>
    <row r="14" s="28" customFormat="1" spans="1:6">
      <c r="A14" s="48" t="s">
        <v>11</v>
      </c>
      <c r="B14" s="49">
        <v>0</v>
      </c>
      <c r="C14" s="49"/>
      <c r="D14" s="49">
        <v>224800</v>
      </c>
      <c r="E14" s="49"/>
      <c r="F14" s="50">
        <v>224800</v>
      </c>
    </row>
    <row r="15" ht="21" spans="1:6">
      <c r="A15" s="48" t="s">
        <v>251</v>
      </c>
      <c r="B15" s="49">
        <v>11549</v>
      </c>
      <c r="C15" s="49"/>
      <c r="D15" s="49">
        <v>-11549</v>
      </c>
      <c r="E15" s="49"/>
      <c r="F15" s="50">
        <v>0</v>
      </c>
    </row>
    <row r="16" ht="21" spans="1:6">
      <c r="A16" s="51" t="s">
        <v>13</v>
      </c>
      <c r="B16" s="49">
        <v>0</v>
      </c>
      <c r="C16" s="49"/>
      <c r="D16" s="49">
        <v>11549</v>
      </c>
      <c r="E16" s="49"/>
      <c r="F16" s="50">
        <v>11549</v>
      </c>
    </row>
    <row r="17" s="28" customFormat="1" spans="1:6">
      <c r="A17" s="45" t="s">
        <v>252</v>
      </c>
      <c r="B17" s="52"/>
      <c r="C17" s="52"/>
      <c r="D17" s="52"/>
      <c r="E17" s="52"/>
      <c r="F17" s="52"/>
    </row>
    <row r="18" ht="21" spans="1:6">
      <c r="A18" s="51" t="s">
        <v>253</v>
      </c>
      <c r="B18" s="49">
        <v>899200</v>
      </c>
      <c r="C18" s="49"/>
      <c r="D18" s="49">
        <v>-899200</v>
      </c>
      <c r="E18" s="49"/>
      <c r="F18" s="50">
        <v>0</v>
      </c>
    </row>
    <row r="19" s="28" customFormat="1" spans="1:6">
      <c r="A19" s="48" t="s">
        <v>16</v>
      </c>
      <c r="B19" s="49">
        <v>0</v>
      </c>
      <c r="C19" s="49"/>
      <c r="D19" s="49">
        <v>899200</v>
      </c>
      <c r="E19" s="49"/>
      <c r="F19" s="50">
        <v>899200</v>
      </c>
    </row>
    <row r="20" ht="21" spans="1:6">
      <c r="A20" s="51" t="s">
        <v>254</v>
      </c>
      <c r="B20" s="53">
        <v>0</v>
      </c>
      <c r="C20" s="49"/>
      <c r="D20" s="53">
        <v>0</v>
      </c>
      <c r="E20" s="49"/>
      <c r="F20" s="53">
        <v>0</v>
      </c>
    </row>
    <row r="21" ht="21.75" spans="1:6">
      <c r="A21" s="54" t="s">
        <v>255</v>
      </c>
      <c r="B21" s="55">
        <f>SUM(B12:B20)</f>
        <v>1140549</v>
      </c>
      <c r="C21" s="56"/>
      <c r="D21" s="57">
        <f>SUM(D12:D20)</f>
        <v>0</v>
      </c>
      <c r="E21" s="58"/>
      <c r="F21" s="55">
        <f>SUM(F12:F20)</f>
        <v>1140549</v>
      </c>
    </row>
    <row r="22" ht="21.75" spans="1:6">
      <c r="A22" s="44" t="s">
        <v>22</v>
      </c>
      <c r="B22" s="59"/>
      <c r="C22" s="59"/>
      <c r="D22" s="59"/>
      <c r="E22" s="59"/>
      <c r="F22" s="59"/>
    </row>
    <row r="23" ht="21" spans="1:6">
      <c r="A23" s="60" t="s">
        <v>23</v>
      </c>
      <c r="B23" s="59"/>
      <c r="C23" s="59"/>
      <c r="D23" s="59"/>
      <c r="E23" s="59"/>
      <c r="F23" s="59"/>
    </row>
    <row r="24" s="28" customFormat="1" spans="1:6">
      <c r="A24" s="54" t="s">
        <v>24</v>
      </c>
      <c r="B24" s="59"/>
      <c r="C24" s="59"/>
      <c r="D24" s="59"/>
      <c r="E24" s="59"/>
      <c r="F24" s="59"/>
    </row>
    <row r="25" ht="21" spans="1:6">
      <c r="A25" s="51" t="s">
        <v>256</v>
      </c>
      <c r="B25" s="49">
        <v>10128.82</v>
      </c>
      <c r="C25" s="61"/>
      <c r="D25" s="49">
        <v>-10128.82</v>
      </c>
      <c r="E25" s="49"/>
      <c r="F25" s="50">
        <v>0</v>
      </c>
    </row>
    <row r="26" s="28" customFormat="1" spans="1:6">
      <c r="A26" s="51" t="s">
        <v>25</v>
      </c>
      <c r="B26" s="49">
        <v>0</v>
      </c>
      <c r="C26" s="49"/>
      <c r="D26" s="49">
        <v>10128.82</v>
      </c>
      <c r="E26" s="49"/>
      <c r="F26" s="50">
        <v>10128.82</v>
      </c>
    </row>
    <row r="27" s="28" customFormat="1" spans="1:6">
      <c r="A27" s="54" t="s">
        <v>32</v>
      </c>
      <c r="B27" s="62"/>
      <c r="C27" s="62"/>
      <c r="D27" s="62"/>
      <c r="E27" s="62"/>
      <c r="F27" s="62"/>
    </row>
    <row r="28" ht="21" spans="1:6">
      <c r="A28" s="51" t="s">
        <v>33</v>
      </c>
      <c r="B28" s="49">
        <v>0</v>
      </c>
      <c r="C28" s="63"/>
      <c r="D28" s="49">
        <v>40989698.05</v>
      </c>
      <c r="E28" s="49"/>
      <c r="F28" s="50">
        <v>40989698.05</v>
      </c>
    </row>
    <row r="29" ht="21.75" spans="1:6">
      <c r="A29" s="54" t="s">
        <v>255</v>
      </c>
      <c r="B29" s="64">
        <f>SUM(B25:B28)</f>
        <v>10128.82</v>
      </c>
      <c r="C29" s="65"/>
      <c r="D29" s="66">
        <f>SUM(D25:D28)</f>
        <v>40989698.05</v>
      </c>
      <c r="E29" s="65"/>
      <c r="F29" s="64">
        <f>SUM(F25:F28)</f>
        <v>40999826.87</v>
      </c>
    </row>
    <row r="30" ht="21.75" spans="1:6">
      <c r="A30" s="54"/>
      <c r="B30" s="67"/>
      <c r="C30" s="65"/>
      <c r="D30" s="68"/>
      <c r="E30" s="65"/>
      <c r="F30" s="67"/>
    </row>
    <row r="31" ht="21" spans="1:6">
      <c r="A31" s="54"/>
      <c r="B31" s="67"/>
      <c r="C31" s="65"/>
      <c r="D31" s="68"/>
      <c r="E31" s="65"/>
      <c r="F31" s="67"/>
    </row>
    <row r="32" ht="21" spans="1:6">
      <c r="A32" s="54"/>
      <c r="B32" s="67"/>
      <c r="C32" s="65"/>
      <c r="D32" s="68"/>
      <c r="E32" s="65"/>
      <c r="F32" s="67"/>
    </row>
    <row r="33" ht="21" spans="1:6">
      <c r="A33" s="54"/>
      <c r="B33" s="67"/>
      <c r="C33" s="65"/>
      <c r="D33" s="68"/>
      <c r="E33" s="65"/>
      <c r="F33" s="67"/>
    </row>
    <row r="34" ht="21" spans="1:6">
      <c r="A34" s="44" t="s">
        <v>39</v>
      </c>
      <c r="B34" s="69"/>
      <c r="C34" s="69"/>
      <c r="D34" s="70"/>
      <c r="E34" s="70"/>
      <c r="F34" s="59"/>
    </row>
    <row r="35" s="28" customFormat="1" spans="1:6">
      <c r="A35" s="54" t="s">
        <v>40</v>
      </c>
      <c r="B35" s="59"/>
      <c r="C35" s="59"/>
      <c r="D35" s="59"/>
      <c r="E35" s="59"/>
      <c r="F35" s="71"/>
    </row>
    <row r="36" s="28" customFormat="1" spans="1:6">
      <c r="A36" s="51" t="s">
        <v>257</v>
      </c>
      <c r="B36" s="49">
        <v>162278.91</v>
      </c>
      <c r="C36" s="61"/>
      <c r="D36" s="49">
        <v>-162278.91</v>
      </c>
      <c r="E36" s="49"/>
      <c r="F36" s="50">
        <v>0</v>
      </c>
    </row>
    <row r="37" ht="21" spans="1:6">
      <c r="A37" s="51" t="s">
        <v>258</v>
      </c>
      <c r="B37" s="49">
        <v>9482044.1</v>
      </c>
      <c r="C37" s="61"/>
      <c r="D37" s="49">
        <v>-9482044.1</v>
      </c>
      <c r="E37" s="49"/>
      <c r="F37" s="50">
        <v>0</v>
      </c>
    </row>
    <row r="38" ht="21" spans="1:6">
      <c r="A38" s="51" t="s">
        <v>42</v>
      </c>
      <c r="B38" s="49">
        <v>0</v>
      </c>
      <c r="C38" s="49"/>
      <c r="D38" s="49">
        <v>9482044.1</v>
      </c>
      <c r="E38" s="49"/>
      <c r="F38" s="50">
        <v>9482044.1</v>
      </c>
    </row>
    <row r="39" ht="21" spans="1:6">
      <c r="A39" s="72" t="s">
        <v>43</v>
      </c>
      <c r="B39" s="49">
        <v>0</v>
      </c>
      <c r="C39" s="49"/>
      <c r="D39" s="49">
        <v>17318.2</v>
      </c>
      <c r="E39" s="49"/>
      <c r="F39" s="50">
        <v>17318.2</v>
      </c>
    </row>
    <row r="40" ht="21" spans="1:6">
      <c r="A40" s="51" t="s">
        <v>45</v>
      </c>
      <c r="B40" s="49">
        <v>0</v>
      </c>
      <c r="C40" s="49"/>
      <c r="D40" s="49">
        <v>144960.71</v>
      </c>
      <c r="E40" s="49"/>
      <c r="F40" s="50">
        <v>144960.71</v>
      </c>
    </row>
    <row r="41" ht="21.75" spans="1:6">
      <c r="A41" s="54" t="s">
        <v>255</v>
      </c>
      <c r="B41" s="73">
        <f>SUM(B36:B40)</f>
        <v>9644323.01</v>
      </c>
      <c r="C41" s="56"/>
      <c r="D41" s="66">
        <f>SUM(D36:D40)</f>
        <v>-1.45519152283669e-10</v>
      </c>
      <c r="E41" s="58"/>
      <c r="F41" s="73">
        <f>SUM(F36:F40)</f>
        <v>9644323.01</v>
      </c>
    </row>
    <row r="42" ht="21.75" spans="1:6">
      <c r="A42" s="54" t="s">
        <v>47</v>
      </c>
      <c r="B42" s="69"/>
      <c r="C42" s="69"/>
      <c r="D42" s="59"/>
      <c r="E42" s="59"/>
      <c r="F42" s="59"/>
    </row>
    <row r="43" ht="21" spans="1:6">
      <c r="A43" s="51" t="s">
        <v>51</v>
      </c>
      <c r="B43" s="49">
        <v>1454919.5</v>
      </c>
      <c r="C43" s="61"/>
      <c r="D43" s="49">
        <v>-323582.5</v>
      </c>
      <c r="E43" s="49"/>
      <c r="F43" s="49">
        <v>1131337</v>
      </c>
    </row>
    <row r="44" ht="21" spans="1:6">
      <c r="A44" s="51" t="s">
        <v>52</v>
      </c>
      <c r="B44" s="49">
        <v>371416</v>
      </c>
      <c r="C44" s="49"/>
      <c r="D44" s="49">
        <v>323582.5</v>
      </c>
      <c r="E44" s="49"/>
      <c r="F44" s="49">
        <v>694998.5</v>
      </c>
    </row>
    <row r="45" ht="21" spans="1:6">
      <c r="A45" s="51" t="s">
        <v>259</v>
      </c>
      <c r="B45" s="49">
        <v>0</v>
      </c>
      <c r="C45" s="49"/>
      <c r="D45" s="49">
        <v>0</v>
      </c>
      <c r="E45" s="61"/>
      <c r="F45" s="50">
        <v>0</v>
      </c>
    </row>
    <row r="46" ht="21" spans="1:6">
      <c r="A46" s="51" t="s">
        <v>55</v>
      </c>
      <c r="B46" s="49">
        <v>0</v>
      </c>
      <c r="C46" s="49"/>
      <c r="D46" s="49">
        <v>1067300</v>
      </c>
      <c r="E46" s="61"/>
      <c r="F46" s="50">
        <v>1067300</v>
      </c>
    </row>
    <row r="47" ht="21" spans="1:6">
      <c r="A47" s="51" t="s">
        <v>56</v>
      </c>
      <c r="B47" s="49">
        <v>5867475.98</v>
      </c>
      <c r="C47" s="49"/>
      <c r="D47" s="49">
        <v>-1067300</v>
      </c>
      <c r="E47" s="49"/>
      <c r="F47" s="49">
        <v>4800175.98</v>
      </c>
    </row>
    <row r="48" ht="21.75" spans="1:6">
      <c r="A48" s="44" t="s">
        <v>255</v>
      </c>
      <c r="B48" s="73">
        <f t="shared" ref="B48:F48" si="0">SUM(B43:B47)</f>
        <v>7693811.48</v>
      </c>
      <c r="C48" s="56"/>
      <c r="D48" s="66">
        <f t="shared" si="0"/>
        <v>0</v>
      </c>
      <c r="E48" s="58"/>
      <c r="F48" s="73">
        <f t="shared" si="0"/>
        <v>7693811.48</v>
      </c>
    </row>
    <row r="49" ht="18" customHeight="1" spans="1:2">
      <c r="A49" s="31"/>
      <c r="B49" s="31"/>
    </row>
    <row r="50" ht="18" customHeight="1" spans="1:2">
      <c r="A50" s="31"/>
      <c r="B50" s="31"/>
    </row>
    <row r="51" spans="1:2">
      <c r="A51" s="31"/>
      <c r="B51" s="74"/>
    </row>
    <row r="52" ht="18" customHeight="1" spans="1:2">
      <c r="A52" s="31"/>
      <c r="B52" s="31"/>
    </row>
    <row r="53" ht="18" customHeight="1" spans="1:2">
      <c r="A53" s="31"/>
      <c r="B53" s="31"/>
    </row>
    <row r="54" ht="18" customHeight="1" spans="1:2">
      <c r="A54" s="31"/>
      <c r="B54" s="31"/>
    </row>
    <row r="55" ht="18" customHeight="1" spans="1:2">
      <c r="A55" s="31"/>
      <c r="B55" s="31"/>
    </row>
    <row r="56" spans="1:2">
      <c r="A56" s="31"/>
      <c r="B56" s="75"/>
    </row>
    <row r="57" spans="1:2">
      <c r="A57" s="31"/>
      <c r="B57" s="31"/>
    </row>
    <row r="58" ht="18" customHeight="1" spans="1:2">
      <c r="A58" s="31"/>
      <c r="B58" s="29"/>
    </row>
    <row r="59" ht="246.75" customHeight="1" spans="1:2">
      <c r="A59" s="31"/>
      <c r="B59" s="76"/>
    </row>
    <row r="60" ht="23.25" customHeight="1" spans="1:1">
      <c r="A60" s="75"/>
    </row>
    <row r="61" ht="20.25" customHeight="1" spans="2:2">
      <c r="B61" s="31"/>
    </row>
    <row r="62" ht="20.25" customHeight="1" spans="1:2">
      <c r="A62" s="76"/>
      <c r="B62" s="31"/>
    </row>
    <row r="63" ht="18.75" customHeight="1" spans="1:2">
      <c r="A63" s="76"/>
      <c r="B63" s="31"/>
    </row>
    <row r="64" spans="1:1">
      <c r="A64" s="77"/>
    </row>
  </sheetData>
  <mergeCells count="6">
    <mergeCell ref="A1:F1"/>
    <mergeCell ref="A2:F2"/>
    <mergeCell ref="A3:F3"/>
    <mergeCell ref="A4:B4"/>
    <mergeCell ref="D4:F4"/>
    <mergeCell ref="B7:F7"/>
  </mergeCells>
  <pageMargins left="0.786805555555556" right="0.503472222222222" top="0.751388888888889" bottom="0.751388888888889" header="0.298611111111111" footer="0.298611111111111"/>
  <pageSetup paperSize="9" scale="93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workbookViewId="0">
      <selection activeCell="E17" sqref="E17"/>
    </sheetView>
  </sheetViews>
  <sheetFormatPr defaultColWidth="9" defaultRowHeight="21.75"/>
  <cols>
    <col min="1" max="1" width="15" style="1" customWidth="1"/>
    <col min="2" max="2" width="10.125" style="1" customWidth="1"/>
    <col min="3" max="3" width="8.875" style="1" customWidth="1"/>
    <col min="4" max="5" width="10.125" style="1" customWidth="1"/>
    <col min="6" max="8" width="10.625" style="1" customWidth="1"/>
    <col min="9" max="9" width="9.625" style="1" customWidth="1"/>
    <col min="10" max="10" width="9.875" style="1" customWidth="1"/>
    <col min="11" max="11" width="9.625" style="2" customWidth="1"/>
    <col min="12" max="12" width="9.625" style="3" customWidth="1"/>
    <col min="13" max="13" width="10.125" style="1" customWidth="1"/>
    <col min="14" max="16384" width="9" style="1"/>
  </cols>
  <sheetData>
    <row r="1" ht="24" spans="1:13">
      <c r="A1" s="4" t="s">
        <v>242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24" spans="1:13">
      <c r="A2" s="4" t="s">
        <v>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4" spans="1:13">
      <c r="A3" s="4" t="s">
        <v>260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>
      <c r="A4" s="5" t="s">
        <v>261</v>
      </c>
      <c r="B4" s="5"/>
      <c r="C4" s="5"/>
      <c r="D4" s="5"/>
      <c r="E4" s="5"/>
      <c r="F4" s="5"/>
      <c r="G4" s="5"/>
      <c r="H4" s="5"/>
      <c r="I4" s="5"/>
      <c r="J4" s="5"/>
      <c r="K4" s="5"/>
      <c r="L4" s="17"/>
      <c r="M4" s="17"/>
    </row>
    <row r="5" customHeight="1" spans="1:13">
      <c r="A5" s="270" t="s">
        <v>262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customHeight="1" spans="1:1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ht="15.75" customHeight="1" spans="1:13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8"/>
      <c r="B8" s="9"/>
      <c r="C8" s="10"/>
      <c r="D8" s="9"/>
      <c r="E8" s="9"/>
      <c r="F8" s="10"/>
      <c r="G8" s="9"/>
      <c r="H8" s="9"/>
      <c r="I8" s="10"/>
      <c r="J8" s="9"/>
      <c r="K8" s="9"/>
      <c r="L8" s="10"/>
      <c r="M8" s="9"/>
    </row>
    <row r="9" ht="15" customHeight="1" spans="1:13">
      <c r="A9" s="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ht="15.75" customHeight="1" spans="1:13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ht="15.75" customHeight="1" spans="1:12">
      <c r="A11" s="3"/>
      <c r="B11" s="11"/>
      <c r="C11" s="11"/>
      <c r="D11" s="11"/>
      <c r="E11" s="11"/>
      <c r="F11" s="11"/>
      <c r="G11" s="11"/>
      <c r="H11" s="11"/>
      <c r="I11" s="11"/>
      <c r="J11" s="18"/>
      <c r="K11" s="19"/>
      <c r="L11" s="19"/>
    </row>
    <row r="12" ht="18" customHeight="1" spans="1:12">
      <c r="A12" s="3"/>
      <c r="B12" s="11"/>
      <c r="C12" s="11"/>
      <c r="D12" s="11"/>
      <c r="E12" s="11"/>
      <c r="F12" s="11"/>
      <c r="G12" s="11"/>
      <c r="H12" s="11"/>
      <c r="I12" s="11"/>
      <c r="J12" s="20"/>
      <c r="K12" s="3"/>
      <c r="L12" s="19"/>
    </row>
    <row r="13" ht="18" customHeight="1" spans="1:12">
      <c r="A13" s="3"/>
      <c r="B13" s="11"/>
      <c r="C13" s="11"/>
      <c r="D13" s="11"/>
      <c r="E13" s="11"/>
      <c r="F13" s="11"/>
      <c r="G13" s="11"/>
      <c r="H13" s="11"/>
      <c r="I13" s="11"/>
      <c r="J13" s="20"/>
      <c r="K13" s="3"/>
      <c r="L13" s="19"/>
    </row>
    <row r="14" spans="1:12">
      <c r="A14" s="3"/>
      <c r="B14" s="11"/>
      <c r="C14" s="11"/>
      <c r="D14" s="11"/>
      <c r="E14" s="11"/>
      <c r="F14" s="11"/>
      <c r="G14" s="11"/>
      <c r="H14" s="11"/>
      <c r="I14" s="11"/>
      <c r="J14" s="20"/>
      <c r="K14" s="6"/>
      <c r="L14" s="21"/>
    </row>
    <row r="15" ht="18" customHeight="1" spans="1:12">
      <c r="A15" s="3"/>
      <c r="B15" s="11"/>
      <c r="C15" s="11"/>
      <c r="D15" s="11"/>
      <c r="E15" s="11"/>
      <c r="F15" s="11"/>
      <c r="G15" s="11"/>
      <c r="H15" s="11"/>
      <c r="I15" s="11"/>
      <c r="J15" s="20"/>
      <c r="K15" s="3"/>
      <c r="L15" s="21"/>
    </row>
    <row r="16" ht="18" customHeight="1" spans="1:12">
      <c r="A16" s="3"/>
      <c r="B16" s="11"/>
      <c r="C16" s="11"/>
      <c r="D16" s="11"/>
      <c r="E16" s="11"/>
      <c r="F16" s="11"/>
      <c r="G16" s="11"/>
      <c r="H16" s="11"/>
      <c r="I16" s="11"/>
      <c r="J16" s="18"/>
      <c r="K16" s="19"/>
      <c r="L16" s="19"/>
    </row>
    <row r="17" ht="18" customHeight="1" spans="1:12">
      <c r="A17" s="3"/>
      <c r="B17" s="11"/>
      <c r="C17" s="11"/>
      <c r="D17" s="11"/>
      <c r="E17" s="11"/>
      <c r="F17" s="11"/>
      <c r="G17" s="11"/>
      <c r="H17" s="11"/>
      <c r="I17" s="11"/>
      <c r="J17" s="18"/>
      <c r="K17" s="19"/>
      <c r="L17" s="19"/>
    </row>
    <row r="18" ht="18" customHeight="1" spans="1:12">
      <c r="A18" s="3"/>
      <c r="B18" s="11"/>
      <c r="C18" s="11"/>
      <c r="D18" s="11"/>
      <c r="E18" s="11"/>
      <c r="F18" s="11"/>
      <c r="G18" s="11"/>
      <c r="H18" s="11"/>
      <c r="I18" s="11"/>
      <c r="J18" s="18"/>
      <c r="K18" s="19"/>
      <c r="L18" s="19"/>
    </row>
    <row r="19" spans="1:12">
      <c r="A19" s="3"/>
      <c r="B19" s="11"/>
      <c r="C19" s="11"/>
      <c r="D19" s="11"/>
      <c r="E19" s="11"/>
      <c r="F19" s="11"/>
      <c r="G19" s="11"/>
      <c r="H19" s="11"/>
      <c r="I19" s="11"/>
      <c r="J19" s="22"/>
      <c r="K19" s="23"/>
      <c r="L19" s="19"/>
    </row>
    <row r="20" spans="1:12">
      <c r="A20" s="3"/>
      <c r="B20" s="11"/>
      <c r="C20" s="11"/>
      <c r="D20" s="11"/>
      <c r="E20" s="11"/>
      <c r="F20" s="11"/>
      <c r="G20" s="11"/>
      <c r="H20" s="11"/>
      <c r="I20" s="11"/>
      <c r="J20" s="18"/>
      <c r="K20" s="19"/>
      <c r="L20" s="19"/>
    </row>
    <row r="21" ht="18" customHeight="1" spans="1:12">
      <c r="A21" s="3"/>
      <c r="B21" s="11"/>
      <c r="C21" s="11"/>
      <c r="D21" s="11"/>
      <c r="E21" s="11"/>
      <c r="F21" s="11"/>
      <c r="G21" s="11"/>
      <c r="H21" s="11"/>
      <c r="I21" s="11"/>
      <c r="J21" s="24"/>
      <c r="K21" s="25"/>
      <c r="L21" s="19"/>
    </row>
    <row r="22" ht="246.75" customHeight="1" spans="1:12">
      <c r="A22" s="3"/>
      <c r="B22" s="11"/>
      <c r="C22" s="11"/>
      <c r="D22" s="11"/>
      <c r="E22" s="11"/>
      <c r="F22" s="11"/>
      <c r="G22" s="11"/>
      <c r="H22" s="11"/>
      <c r="I22" s="11"/>
      <c r="J22" s="26"/>
      <c r="K22" s="27"/>
      <c r="L22" s="19"/>
    </row>
    <row r="23" ht="23.25" customHeight="1" spans="1:12">
      <c r="A23" s="13"/>
      <c r="B23" s="11"/>
      <c r="C23" s="11"/>
      <c r="D23" s="11"/>
      <c r="E23" s="11"/>
      <c r="F23" s="11"/>
      <c r="G23" s="11"/>
      <c r="H23" s="11"/>
      <c r="I23" s="11"/>
      <c r="J23" s="11"/>
      <c r="L23" s="19"/>
    </row>
    <row r="24" ht="20.25" customHeight="1" spans="1:12">
      <c r="A24" s="14"/>
      <c r="B24" s="11"/>
      <c r="C24" s="11"/>
      <c r="D24" s="11"/>
      <c r="E24" s="11"/>
      <c r="F24" s="11"/>
      <c r="G24" s="11"/>
      <c r="H24" s="11"/>
      <c r="I24" s="11"/>
      <c r="J24" s="18"/>
      <c r="K24" s="19"/>
      <c r="L24" s="19"/>
    </row>
    <row r="25" ht="20.25" customHeight="1" spans="1:12">
      <c r="A25" s="15"/>
      <c r="B25" s="11"/>
      <c r="C25" s="11"/>
      <c r="D25" s="11"/>
      <c r="E25" s="11"/>
      <c r="F25" s="11"/>
      <c r="G25" s="11"/>
      <c r="H25" s="11"/>
      <c r="I25" s="11"/>
      <c r="J25" s="18"/>
      <c r="K25" s="19"/>
      <c r="L25" s="19"/>
    </row>
    <row r="26" ht="18.75" customHeight="1" spans="1:12">
      <c r="A26" s="15"/>
      <c r="B26" s="11"/>
      <c r="C26" s="11"/>
      <c r="D26" s="11"/>
      <c r="E26" s="11"/>
      <c r="F26" s="11"/>
      <c r="G26" s="11"/>
      <c r="H26" s="11"/>
      <c r="I26" s="11"/>
      <c r="J26" s="18"/>
      <c r="K26" s="19"/>
      <c r="L26" s="19"/>
    </row>
    <row r="27" spans="1:12">
      <c r="A27" s="16"/>
      <c r="B27" s="10"/>
      <c r="C27" s="10"/>
      <c r="D27" s="10"/>
      <c r="E27" s="10"/>
      <c r="F27" s="10"/>
      <c r="G27" s="10"/>
      <c r="H27" s="10"/>
      <c r="I27" s="10"/>
      <c r="J27" s="10"/>
      <c r="L27" s="19"/>
    </row>
    <row r="28" spans="1:10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>
      <c r="A33" s="14"/>
      <c r="B33" s="14"/>
      <c r="C33" s="14"/>
      <c r="D33" s="14"/>
      <c r="E33" s="14"/>
      <c r="F33" s="14"/>
      <c r="G33" s="14"/>
      <c r="H33" s="14"/>
      <c r="I33" s="14"/>
      <c r="J33" s="14"/>
    </row>
  </sheetData>
  <mergeCells count="7">
    <mergeCell ref="A1:M1"/>
    <mergeCell ref="A2:M2"/>
    <mergeCell ref="A3:M3"/>
    <mergeCell ref="A4:K4"/>
    <mergeCell ref="L4:M4"/>
    <mergeCell ref="L14:L15"/>
    <mergeCell ref="A5:M6"/>
  </mergeCell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2">
    <comment s:ref="A197" rgbClr="8FC84C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งบแสดงฐานะการเงิน</vt:lpstr>
      <vt:lpstr>งบแสดงผลการดำเนินงานฯ</vt:lpstr>
      <vt:lpstr>งบแสดงการเปลี่ยนแปลงฯ </vt:lpstr>
      <vt:lpstr>หมายเหตุ</vt:lpstr>
      <vt:lpstr>58</vt:lpstr>
      <vt:lpstr>59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PC</cp:lastModifiedBy>
  <dcterms:created xsi:type="dcterms:W3CDTF">2020-11-13T02:58:00Z</dcterms:created>
  <cp:lastPrinted>2022-11-03T07:23:00Z</cp:lastPrinted>
  <dcterms:modified xsi:type="dcterms:W3CDTF">2022-11-27T07:37:02Z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111ADE79CFA842CEB68B99C1EB2BB1D5</vt:lpwstr>
  </property>
  <property fmtid="{D5CDD505-2E9C-101B-9397-08002B2CF9AE}" pid="3" name="KSOProductBuildVer">
    <vt:lpwstr>1054-11.2.0.11417</vt:lpwstr>
  </property>
</Properties>
</file>